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codeName="ThisWorkbook"/>
  <mc:AlternateContent xmlns:mc="http://schemas.openxmlformats.org/markup-compatibility/2006">
    <mc:Choice Requires="x15">
      <x15ac:absPath xmlns:x15ac="http://schemas.microsoft.com/office/spreadsheetml/2010/11/ac" url="https://intel-my.sharepoint.com/personal/derchang_kau_intel_com/Documents/Technology/iedm 24 mt sc/"/>
    </mc:Choice>
  </mc:AlternateContent>
  <xr:revisionPtr revIDLastSave="0" documentId="8_{4ACEE7F3-F30B-C045-ABC2-EF29F6AB5255}" xr6:coauthVersionLast="47" xr6:coauthVersionMax="47" xr10:uidLastSave="{00000000-0000-0000-0000-000000000000}"/>
  <bookViews>
    <workbookView xWindow="-43100" yWindow="-21100" windowWidth="38400" windowHeight="21100" tabRatio="835" xr2:uid="{00000000-000D-0000-FFFF-FFFF00000000}"/>
  </bookViews>
  <sheets>
    <sheet name="MT" sheetId="29" r:id="rId1"/>
    <sheet name="2024 invited speakers" sheetId="3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9" l="1"/>
  <c r="G21" i="29"/>
  <c r="G22" i="29"/>
  <c r="D22" i="29"/>
  <c r="D20" i="29"/>
  <c r="J20" i="29"/>
  <c r="G23" i="29" l="1"/>
  <c r="J21" i="29" l="1"/>
  <c r="D21" i="29"/>
  <c r="D74" i="39" l="1"/>
  <c r="D73" i="39"/>
  <c r="D69" i="39"/>
  <c r="D68" i="39"/>
  <c r="D67" i="39"/>
  <c r="D63" i="39"/>
  <c r="D62" i="39"/>
  <c r="D61" i="39"/>
  <c r="D76" i="39" l="1"/>
  <c r="E73" i="39" s="1"/>
  <c r="D70" i="39"/>
  <c r="E67" i="39" s="1"/>
  <c r="D64" i="39"/>
  <c r="E61" i="39" s="1"/>
  <c r="E74" i="39" l="1"/>
  <c r="E76" i="39" s="1"/>
  <c r="E63" i="39"/>
  <c r="E69" i="39"/>
  <c r="E68" i="39"/>
  <c r="E62" i="39"/>
  <c r="E64" i="39" l="1"/>
  <c r="E70" i="39"/>
  <c r="D23" i="29" l="1"/>
  <c r="J23" i="29" l="1"/>
</calcChain>
</file>

<file path=xl/sharedStrings.xml><?xml version="1.0" encoding="utf-8"?>
<sst xmlns="http://schemas.openxmlformats.org/spreadsheetml/2006/main" count="524" uniqueCount="238">
  <si>
    <t>Region</t>
  </si>
  <si>
    <t>Affiliation</t>
  </si>
  <si>
    <t>Email</t>
  </si>
  <si>
    <t>F</t>
  </si>
  <si>
    <t>I</t>
  </si>
  <si>
    <t>G</t>
  </si>
  <si>
    <t>M</t>
  </si>
  <si>
    <t>TSMC</t>
  </si>
  <si>
    <t>U</t>
  </si>
  <si>
    <t>EU</t>
  </si>
  <si>
    <t>Intel</t>
  </si>
  <si>
    <t>Samsung</t>
  </si>
  <si>
    <t>IMEC</t>
  </si>
  <si>
    <t>ALT</t>
  </si>
  <si>
    <t>IBM</t>
  </si>
  <si>
    <t>EDT</t>
  </si>
  <si>
    <t>MS</t>
  </si>
  <si>
    <t>MT</t>
  </si>
  <si>
    <t>Kim</t>
  </si>
  <si>
    <t>ODI</t>
  </si>
  <si>
    <t>RSD</t>
  </si>
  <si>
    <t>SMB</t>
  </si>
  <si>
    <t>US</t>
  </si>
  <si>
    <t>Macronix</t>
  </si>
  <si>
    <t>NC</t>
  </si>
  <si>
    <t>DerChang</t>
  </si>
  <si>
    <t>Kau</t>
  </si>
  <si>
    <t>derchang.kau@intel.com</t>
  </si>
  <si>
    <t>SC</t>
  </si>
  <si>
    <t>Status</t>
  </si>
  <si>
    <t xml:space="preserve">First Name </t>
  </si>
  <si>
    <t>Last Name</t>
  </si>
  <si>
    <t>I/U/G</t>
  </si>
  <si>
    <t>Location</t>
  </si>
  <si>
    <t>Gender</t>
  </si>
  <si>
    <t>Country</t>
  </si>
  <si>
    <t>Expertise</t>
  </si>
  <si>
    <t>C</t>
  </si>
  <si>
    <t>USA</t>
  </si>
  <si>
    <t>Asia</t>
  </si>
  <si>
    <t>Belgium</t>
  </si>
  <si>
    <t>Korea</t>
  </si>
  <si>
    <t>Wang</t>
  </si>
  <si>
    <t>Taiwan</t>
  </si>
  <si>
    <t>Frequency</t>
  </si>
  <si>
    <t>France</t>
  </si>
  <si>
    <t>Italy</t>
  </si>
  <si>
    <t>Germany</t>
  </si>
  <si>
    <t>UCSB</t>
  </si>
  <si>
    <t>Returning MT</t>
  </si>
  <si>
    <t>SK Hynix</t>
  </si>
  <si>
    <t>Switzerland</t>
  </si>
  <si>
    <t>PMA</t>
  </si>
  <si>
    <t>STM</t>
  </si>
  <si>
    <t>Andrew</t>
  </si>
  <si>
    <t>Swati</t>
  </si>
  <si>
    <t>Saha</t>
  </si>
  <si>
    <t>Infeneon</t>
  </si>
  <si>
    <t>swati.saha@infineon.com</t>
  </si>
  <si>
    <t>Flash, MRAM</t>
  </si>
  <si>
    <t xml:space="preserve">Zhiqiang </t>
  </si>
  <si>
    <t xml:space="preserve"> Wei</t>
  </si>
  <si>
    <t>Avalanche Technology</t>
  </si>
  <si>
    <t>zhiqiang.wei@avalanche-technology.com</t>
  </si>
  <si>
    <t>RRAM, MRAM</t>
  </si>
  <si>
    <t xml:space="preserve">Yu-Ming </t>
  </si>
  <si>
    <t xml:space="preserve"> Lin</t>
  </si>
  <si>
    <t>ymlinw@tsmc.com</t>
  </si>
  <si>
    <t>advanced node embedded</t>
  </si>
  <si>
    <t>Haitao</t>
  </si>
  <si>
    <t>Liu</t>
  </si>
  <si>
    <t>Micron</t>
  </si>
  <si>
    <t>hliu@micron.com</t>
  </si>
  <si>
    <t>DRAM, NAND, TCAD</t>
  </si>
  <si>
    <t>XPT, DRAM</t>
  </si>
  <si>
    <t xml:space="preserve">Maarten </t>
  </si>
  <si>
    <t xml:space="preserve">Rosmeulen </t>
  </si>
  <si>
    <t>Maarten.Rosmeulen@imec.be</t>
  </si>
  <si>
    <t>3D NAND, liquid memory</t>
  </si>
  <si>
    <t>Andrea</t>
  </si>
  <si>
    <t>Redaelli</t>
  </si>
  <si>
    <t>andrea.redaelli@st.com</t>
  </si>
  <si>
    <t>embedded, PCM, XPT</t>
  </si>
  <si>
    <t>Nanbo</t>
  </si>
  <si>
    <t>Gong</t>
  </si>
  <si>
    <t>nanbo.gong1@ibm.com</t>
  </si>
  <si>
    <t>FRAM, RRAM. PCM</t>
  </si>
  <si>
    <t>Thomas</t>
  </si>
  <si>
    <t>SCC 2024</t>
    <phoneticPr fontId="22" type="noConversion"/>
  </si>
  <si>
    <t>New</t>
    <phoneticPr fontId="22" type="noConversion"/>
  </si>
  <si>
    <t>Percentage</t>
  </si>
  <si>
    <t>Session</t>
  </si>
  <si>
    <t>Year</t>
  </si>
  <si>
    <t>U/G/I</t>
  </si>
  <si>
    <t>Title</t>
  </si>
  <si>
    <t>remarks</t>
  </si>
  <si>
    <t>Emai</t>
  </si>
  <si>
    <t>not return</t>
    <phoneticPr fontId="22" type="noConversion"/>
  </si>
  <si>
    <t>Returning +A1+C7:L7</t>
    <phoneticPr fontId="22" type="noConversion"/>
  </si>
  <si>
    <t>Yang</t>
  </si>
  <si>
    <t>Umesh</t>
  </si>
  <si>
    <t>MISHRA</t>
  </si>
  <si>
    <t>GREEN</t>
  </si>
  <si>
    <t>N-polar RF GaN HEMTs and, also, on power GaN Transistors ; including some bits of epi and some application perspectives ; he can also talk on talk about AlGaN (UWBG ) HEMTs, perhaps in comparison.</t>
  </si>
  <si>
    <t xml:space="preserve">Development of Ga2O3 electronic devices </t>
  </si>
  <si>
    <t>TEL</t>
  </si>
  <si>
    <t>MS</t>
    <phoneticPr fontId="22" type="noConversion"/>
  </si>
  <si>
    <t>U</t>
    <phoneticPr fontId="22" type="noConversion"/>
  </si>
  <si>
    <t>US</t>
    <phoneticPr fontId="22" type="noConversion"/>
  </si>
  <si>
    <t>Luisier</t>
    <phoneticPr fontId="22" type="noConversion"/>
  </si>
  <si>
    <t>Wanki</t>
  </si>
  <si>
    <t>Shimeng</t>
  </si>
  <si>
    <t>Yu</t>
  </si>
  <si>
    <t>Geogia Tech</t>
  </si>
  <si>
    <t>Seiyon</t>
  </si>
  <si>
    <t>Korean</t>
  </si>
  <si>
    <t xml:space="preserve">Wei-Chih </t>
  </si>
  <si>
    <t>Chien</t>
  </si>
  <si>
    <t>Hongmei</t>
  </si>
  <si>
    <t>Johannes</t>
  </si>
  <si>
    <t xml:space="preserve">Mueller </t>
  </si>
  <si>
    <t>Sitaram</t>
  </si>
  <si>
    <t>Arkalgud</t>
  </si>
  <si>
    <t>Katsuyuki</t>
  </si>
  <si>
    <t>Sakuma</t>
  </si>
  <si>
    <t>A ultra-high density Submicron via Cu Hybrid bonding system</t>
  </si>
  <si>
    <t>Singapore</t>
  </si>
  <si>
    <t>m</t>
  </si>
  <si>
    <t>Das</t>
  </si>
  <si>
    <t>sud70@psu.edu</t>
  </si>
  <si>
    <t>Moens</t>
  </si>
  <si>
    <t>Peter.Moens@onsemi.com</t>
  </si>
  <si>
    <t>Win-San (Vince)</t>
  </si>
  <si>
    <t>Khwa</t>
  </si>
  <si>
    <t>wskhwa@tsmc.com</t>
  </si>
  <si>
    <t>Naresh</t>
  </si>
  <si>
    <t>Shanbhag</t>
  </si>
  <si>
    <t>shanbhag@illinois.edu</t>
  </si>
  <si>
    <t>UIUC</t>
    <phoneticPr fontId="22" type="noConversion"/>
  </si>
  <si>
    <t>STM</t>
    <phoneticPr fontId="22" type="noConversion"/>
  </si>
  <si>
    <t>Ryan</t>
    <phoneticPr fontId="22" type="noConversion"/>
  </si>
  <si>
    <t>Sporer</t>
    <phoneticPr fontId="22" type="noConversion"/>
  </si>
  <si>
    <t>John</t>
    <phoneticPr fontId="22" type="noConversion"/>
  </si>
  <si>
    <t>Bowers</t>
    <phoneticPr fontId="22" type="noConversion"/>
  </si>
  <si>
    <t>UCSB</t>
    <phoneticPr fontId="22" type="noConversion"/>
  </si>
  <si>
    <t xml:space="preserve">Recent developments wrt  GF Fotonix platform </t>
  </si>
  <si>
    <t>Quantum dot lasers for silicon photonics</t>
  </si>
  <si>
    <t>Mikolajick</t>
  </si>
  <si>
    <t>TU Dresden</t>
  </si>
  <si>
    <t>US Air Force Research Lab</t>
    <phoneticPr fontId="22" type="noConversion"/>
  </si>
  <si>
    <t>Stanford</t>
  </si>
  <si>
    <t>Ayazi</t>
  </si>
  <si>
    <t>farrokh.ayazi@ece.gatech.edu</t>
  </si>
  <si>
    <t>Co-founder and CTO of Qualtre Inc. NEMS, MEMS, sensors</t>
  </si>
  <si>
    <t>Hofmeister</t>
  </si>
  <si>
    <t>anton.hofmeister@st.com</t>
  </si>
  <si>
    <t>GF</t>
    <phoneticPr fontId="22" type="noConversion"/>
  </si>
  <si>
    <t>MEMS based advanced wearable patches for cardiopulmonary applications</t>
  </si>
  <si>
    <t>Recent development of MEMS and sensor technology and future outlook</t>
  </si>
  <si>
    <t>TEL Next generation wafer bonding/3DIC technology Platform</t>
  </si>
  <si>
    <t>sitaram.arkalgud@us.tel.com</t>
  </si>
  <si>
    <t>sakuma.katsuyuki@gmail.com</t>
  </si>
  <si>
    <t>Hyunsoo</t>
  </si>
  <si>
    <t>eleyang@nus.edu.sg</t>
    <phoneticPr fontId="22" type="noConversion"/>
  </si>
  <si>
    <t>thomas.mikolajick@tu-dresden.de</t>
    <phoneticPr fontId="22" type="noConversion"/>
  </si>
  <si>
    <t>Julie</t>
  </si>
  <si>
    <t>Grollier</t>
  </si>
  <si>
    <t xml:space="preserve">CNRS/Thales </t>
  </si>
  <si>
    <t>julie.grollier@cnrs-thales.fr</t>
  </si>
  <si>
    <t>Jelena</t>
    <phoneticPr fontId="22" type="noConversion"/>
  </si>
  <si>
    <t>Vuckovic</t>
    <phoneticPr fontId="22" type="noConversion"/>
  </si>
  <si>
    <t>jela@stanford.edu</t>
    <phoneticPr fontId="22" type="noConversion"/>
  </si>
  <si>
    <t>Professor (and department chair) at Stanford, who works on computational design of quantum photonic circuits. She gave a very interesting talk at ISSCC last year. A bit out of the box for the MS committee, perhaps, but it's an opportunity to show how modelling techniques can be used for the practical design of components. Alternatively, one of the researchers in her group might present on the same topic. https://scholar.google.com/citations?user=-afJI14AAAAJ&amp;hl=en</t>
    <phoneticPr fontId="22" type="noConversion"/>
  </si>
  <si>
    <t>Mathieu</t>
    <phoneticPr fontId="22" type="noConversion"/>
  </si>
  <si>
    <t>U</t>
    <phoneticPr fontId="22" type="noConversion"/>
  </si>
  <si>
    <t>EU</t>
    <phoneticPr fontId="22" type="noConversion"/>
  </si>
  <si>
    <t xml:space="preserve"> 
mluisier@iis.ee.ethz.ch</t>
    <phoneticPr fontId="22" type="noConversion"/>
  </si>
  <si>
    <t>Research area: Computational nanoelectronics, device physics, development of advanced simulation models, quantum transport, parallel numerical algorithms, high performance computing
https://ee.ethz.ch/the-department/faculty/professors/person-detail.ODA5MjM=.TGlzdC80MTEsMTA1ODA0MjU5.html
https://scholar.google.com/citations?hl=en&amp;user=uPegIXAAAAAJ&amp;view_op=list_works&amp;sortby=pubdate</t>
    <phoneticPr fontId="22" type="noConversion"/>
  </si>
  <si>
    <t>Peter</t>
    <phoneticPr fontId="22" type="noConversion"/>
  </si>
  <si>
    <t>OnSemi</t>
    <phoneticPr fontId="22" type="noConversion"/>
  </si>
  <si>
    <t>Dr.</t>
  </si>
  <si>
    <t>WBG (SiC) transistor reliability challenges and modeling</t>
  </si>
  <si>
    <t>Saptarshi</t>
    <phoneticPr fontId="22" type="noConversion"/>
  </si>
  <si>
    <t>Prof.</t>
  </si>
  <si>
    <t>2D Materials realiability challengdes towards integrated circuits</t>
  </si>
  <si>
    <t>Farrokh</t>
    <phoneticPr fontId="22" type="noConversion"/>
  </si>
  <si>
    <t>Anton</t>
    <phoneticPr fontId="22" type="noConversion"/>
  </si>
  <si>
    <r>
      <t>AMD</t>
    </r>
    <r>
      <rPr>
        <sz val="12"/>
        <color rgb="FFFF0000"/>
        <rFont val="PMingLiU"/>
        <family val="1"/>
        <charset val="136"/>
      </rPr>
      <t>　</t>
    </r>
  </si>
  <si>
    <r>
      <t>M</t>
    </r>
    <r>
      <rPr>
        <sz val="12"/>
        <color rgb="FFFF0000"/>
        <rFont val="PMingLiU"/>
        <family val="1"/>
        <charset val="136"/>
      </rPr>
      <t>　</t>
    </r>
  </si>
  <si>
    <r>
      <t>USA</t>
    </r>
    <r>
      <rPr>
        <sz val="12"/>
        <color rgb="FFFF0000"/>
        <rFont val="PMingLiU"/>
        <family val="1"/>
        <charset val="136"/>
      </rPr>
      <t>　</t>
    </r>
  </si>
  <si>
    <t>MT</t>
    <phoneticPr fontId="22" type="noConversion"/>
  </si>
  <si>
    <t>John </t>
    <phoneticPr fontId="22" type="noConversion"/>
  </si>
  <si>
    <r>
      <t>Wuu</t>
    </r>
    <r>
      <rPr>
        <sz val="12"/>
        <color rgb="FFFF0000"/>
        <rFont val="PMingLiU"/>
        <family val="1"/>
        <charset val="136"/>
      </rPr>
      <t>　</t>
    </r>
    <phoneticPr fontId="22" type="noConversion"/>
  </si>
  <si>
    <r>
      <t>I</t>
    </r>
    <r>
      <rPr>
        <sz val="12"/>
        <color rgb="FFFF0000"/>
        <rFont val="PMingLiU"/>
        <family val="1"/>
        <charset val="136"/>
      </rPr>
      <t>　</t>
    </r>
    <phoneticPr fontId="22" type="noConversion"/>
  </si>
  <si>
    <r>
      <t>US</t>
    </r>
    <r>
      <rPr>
        <sz val="12"/>
        <color rgb="FFFF0000"/>
        <rFont val="PMingLiU"/>
        <family val="1"/>
        <charset val="136"/>
      </rPr>
      <t>　</t>
    </r>
    <phoneticPr fontId="22" type="noConversion"/>
  </si>
  <si>
    <t>(likely disaggregated memory related topic)</t>
    <phoneticPr fontId="22" type="noConversion"/>
  </si>
  <si>
    <t>john.wuu@amd.com　</t>
    <phoneticPr fontId="22" type="noConversion"/>
  </si>
  <si>
    <t xml:space="preserve">With his his most notable and impactful contributions is AMD’s hybrid bonded 3D V-cache, John Wuu is a well-known expert in the field of embedded memories.  Due to the scaling challenges of conventional on-chip SRAM caches and the rapid advances in 3D integration, new alternatives are emerging to replace SRAM caches.  Recently, John co-organized the “Efficient Chiplets and Die-to-Die Communications”forum on ISSCC 2024, where the 3D integration of memories and processors was one of the leading themes. </t>
    <phoneticPr fontId="22" type="noConversion"/>
  </si>
  <si>
    <r>
      <t>Onur</t>
    </r>
    <r>
      <rPr>
        <sz val="12"/>
        <color rgb="FFFF0000"/>
        <rFont val="PMingLiU"/>
        <family val="1"/>
        <charset val="136"/>
      </rPr>
      <t>　</t>
    </r>
    <phoneticPr fontId="22" type="noConversion"/>
  </si>
  <si>
    <t>Mutlu</t>
    <phoneticPr fontId="22" type="noConversion"/>
  </si>
  <si>
    <r>
      <t>U</t>
    </r>
    <r>
      <rPr>
        <sz val="12"/>
        <color rgb="FFFF0000"/>
        <rFont val="PMingLiU"/>
        <family val="1"/>
        <charset val="136"/>
      </rPr>
      <t>　</t>
    </r>
    <phoneticPr fontId="22" type="noConversion"/>
  </si>
  <si>
    <r>
      <t>EU</t>
    </r>
    <r>
      <rPr>
        <sz val="12"/>
        <color rgb="FFFF0000"/>
        <rFont val="PMingLiU"/>
        <family val="1"/>
        <charset val="136"/>
      </rPr>
      <t>　</t>
    </r>
    <phoneticPr fontId="22" type="noConversion"/>
  </si>
  <si>
    <t>Omutl@gmail.com　</t>
    <phoneticPr fontId="22" type="noConversion"/>
  </si>
  <si>
    <t>Professor Mutlu advocates memory-centric computing.   He teaches classes in accelerated computing architectures with memory/storage/communication/computation technology on practical application such as Genome analysis to accelerating Genomics.     He illustrates  a truly in-memory computing using ‘analog’ features in-DRAM operation to support arithmetic and logic functions.</t>
    <phoneticPr fontId="22" type="noConversion"/>
  </si>
  <si>
    <t>BACKUP IN PRIORITY, not yet contacted</t>
  </si>
  <si>
    <t xml:space="preserve">Potential </t>
  </si>
  <si>
    <t>Mitsuhiro</t>
  </si>
  <si>
    <t>Togo</t>
  </si>
  <si>
    <t>Western Digital</t>
  </si>
  <si>
    <t>Mitsuhiro.Togo@wdc.com</t>
  </si>
  <si>
    <t>DRAM, SRAM, NAND</t>
  </si>
  <si>
    <t>feb/19/2024</t>
  </si>
  <si>
    <t>Feb/20/2024</t>
  </si>
  <si>
    <t>Ga Tech</t>
    <phoneticPr fontId="22" type="noConversion"/>
  </si>
  <si>
    <t>Penn State</t>
    <phoneticPr fontId="22" type="noConversion"/>
  </si>
  <si>
    <t>ETHZ</t>
    <phoneticPr fontId="22" type="noConversion"/>
  </si>
  <si>
    <t>Scalable quantum and classical photonics</t>
    <phoneticPr fontId="22" type="noConversion"/>
  </si>
  <si>
    <t>Nanoscale Device Modeling beyond the Ballistic Limit of Transport</t>
    <phoneticPr fontId="22" type="noConversion"/>
  </si>
  <si>
    <t>National University of Singapore</t>
    <phoneticPr fontId="22" type="noConversion"/>
  </si>
  <si>
    <t>Spin devices for nonvolatile memories, unconventional computing, and energy harvesting</t>
    <phoneticPr fontId="22" type="noConversion"/>
  </si>
  <si>
    <t>M</t>
    <phoneticPr fontId="22" type="noConversion"/>
  </si>
  <si>
    <t>Ferroelectric materials and their applications for next-generation integrated devices</t>
    <phoneticPr fontId="22" type="noConversion"/>
  </si>
  <si>
    <t>MRAM device-circuit-system co-optimization for deep-learning computing-in-memory hardware</t>
    <phoneticPr fontId="22" type="noConversion"/>
  </si>
  <si>
    <t>Energy-Accuracy-Security Trade-off in Resistive In-memory Architectures</t>
    <phoneticPr fontId="22" type="noConversion"/>
  </si>
  <si>
    <t>Spintronics for neuromorphic computing</t>
    <phoneticPr fontId="22" type="noConversion"/>
  </si>
  <si>
    <t>shimeng.yu@ece.gatech.edu</t>
  </si>
  <si>
    <t>RRAM, FE, 3DIC, IMC</t>
  </si>
  <si>
    <t>seiyon.kim@sk.com</t>
  </si>
  <si>
    <t>VG-DRAM, FE, channel material</t>
  </si>
  <si>
    <t>wcchien@mxic.com.tw</t>
  </si>
  <si>
    <t>MRAM, RRAM, PCM</t>
  </si>
  <si>
    <t>hwang@micron.com</t>
  </si>
  <si>
    <t>DRAM, NAND, XPA</t>
  </si>
  <si>
    <t>Johannes.Mueller@gf.com</t>
  </si>
  <si>
    <t>FEFET, FRAM, MRAM, eNVM.</t>
  </si>
  <si>
    <t>wk1.kim@samsung.com</t>
  </si>
  <si>
    <t>PCM, SCM,  Neuomorphic memory</t>
  </si>
  <si>
    <t>“sustainable thinking machine” and/or "paradigm shift in computing”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</si>
</sst>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font>
      <sz val="11"/>
      <color theme="1"/>
      <name val="Arial"/>
      <scheme val="minor"/>
    </font>
    <font>
      <sz val="11"/>
      <color theme="1"/>
      <name val="Arial"/>
      <family val="2"/>
      <scheme val="minor"/>
    </font>
    <font>
      <sz val="11"/>
      <color theme="1"/>
      <name val="Arial"/>
      <family val="2"/>
      <scheme val="minor"/>
    </font>
    <font>
      <sz val="11"/>
      <color theme="1"/>
      <name val="Calibri"/>
      <family val="2"/>
    </font>
    <font>
      <u/>
      <sz val="11"/>
      <color theme="10"/>
      <name val="Calibri"/>
      <family val="2"/>
    </font>
    <font>
      <sz val="11"/>
      <color theme="1"/>
      <name val="Arial"/>
      <family val="2"/>
      <scheme val="minor"/>
    </font>
    <font>
      <u/>
      <sz val="11"/>
      <color theme="10"/>
      <name val="Arial"/>
      <family val="2"/>
      <scheme val="minor"/>
    </font>
    <font>
      <b/>
      <sz val="11"/>
      <color theme="1"/>
      <name val="Calibri"/>
      <family val="2"/>
    </font>
    <font>
      <sz val="11"/>
      <name val="Calibri"/>
      <family val="2"/>
    </font>
    <font>
      <b/>
      <sz val="11"/>
      <name val="Calibri"/>
      <family val="2"/>
    </font>
    <font>
      <sz val="11"/>
      <color theme="1"/>
      <name val="Calibri"/>
      <family val="2"/>
    </font>
    <font>
      <sz val="11"/>
      <color rgb="FF000000"/>
      <name val="Calibri"/>
      <family val="2"/>
    </font>
    <font>
      <u/>
      <sz val="11"/>
      <name val="Calibri"/>
      <family val="2"/>
    </font>
    <font>
      <u/>
      <sz val="11"/>
      <color theme="10"/>
      <name val="Arial"/>
      <family val="2"/>
      <scheme val="minor"/>
    </font>
    <font>
      <u/>
      <sz val="11"/>
      <color theme="10"/>
      <name val="Calibri"/>
      <family val="2"/>
    </font>
    <font>
      <sz val="12"/>
      <color theme="1"/>
      <name val="Arial"/>
      <family val="2"/>
      <scheme val="minor"/>
    </font>
    <font>
      <u/>
      <sz val="12"/>
      <color theme="10"/>
      <name val="Arial"/>
      <family val="2"/>
      <scheme val="minor"/>
    </font>
    <font>
      <sz val="11"/>
      <color theme="1"/>
      <name val="Arial"/>
      <family val="2"/>
    </font>
    <font>
      <sz val="11"/>
      <color theme="1"/>
      <name val="Arial"/>
      <family val="2"/>
    </font>
    <font>
      <sz val="10"/>
      <color indexed="8"/>
      <name val="MS Sans Serif"/>
      <family val="2"/>
    </font>
    <font>
      <u/>
      <sz val="11"/>
      <color theme="10"/>
      <name val="Arial"/>
      <family val="2"/>
    </font>
    <font>
      <u/>
      <sz val="11"/>
      <color theme="10"/>
      <name val="Gill Sans MT"/>
      <family val="2"/>
    </font>
    <font>
      <sz val="9"/>
      <name val="Arial"/>
      <family val="3"/>
      <charset val="136"/>
      <scheme val="minor"/>
    </font>
    <font>
      <sz val="11"/>
      <color rgb="FFFF0000"/>
      <name val="Calibri"/>
      <family val="2"/>
    </font>
    <font>
      <b/>
      <sz val="11"/>
      <color rgb="FFFF0000"/>
      <name val="Calibri"/>
      <family val="2"/>
    </font>
    <font>
      <b/>
      <sz val="11"/>
      <color rgb="FF000000"/>
      <name val="Calibri"/>
      <family val="2"/>
    </font>
    <font>
      <sz val="12"/>
      <color theme="1"/>
      <name val="Calibri"/>
      <family val="2"/>
    </font>
    <font>
      <sz val="12"/>
      <color rgb="FF000000"/>
      <name val="Calibri"/>
      <family val="2"/>
    </font>
    <font>
      <sz val="11"/>
      <color theme="1"/>
      <name val="Arial"/>
      <family val="2"/>
      <scheme val="minor"/>
    </font>
    <font>
      <sz val="11"/>
      <color rgb="FFFF0000"/>
      <name val="Arial"/>
      <family val="2"/>
      <scheme val="minor"/>
    </font>
    <font>
      <b/>
      <sz val="12"/>
      <name val="Arial"/>
      <family val="2"/>
      <scheme val="minor"/>
    </font>
    <font>
      <sz val="11"/>
      <color theme="1"/>
      <name val="Arial"/>
      <family val="2"/>
      <scheme val="minor"/>
    </font>
    <font>
      <sz val="10"/>
      <color theme="1"/>
      <name val="Malgun Gothic"/>
      <family val="2"/>
    </font>
    <font>
      <sz val="12"/>
      <name val="Arial"/>
      <family val="2"/>
    </font>
    <font>
      <u/>
      <sz val="12"/>
      <name val="Arial"/>
      <family val="2"/>
    </font>
    <font>
      <sz val="12"/>
      <color rgb="FFFF0000"/>
      <name val="PMingLiU"/>
      <family val="1"/>
      <charset val="136"/>
    </font>
    <font>
      <sz val="11"/>
      <color rgb="FF333333"/>
      <name val="Calibri"/>
      <family val="2"/>
    </font>
    <font>
      <sz val="11"/>
      <color rgb="FF002060"/>
      <name val="Calibri"/>
      <family val="2"/>
    </font>
  </fonts>
  <fills count="13">
    <fill>
      <patternFill patternType="none"/>
    </fill>
    <fill>
      <patternFill patternType="gray125"/>
    </fill>
    <fill>
      <patternFill patternType="solid">
        <fgColor rgb="FFFFFF00"/>
        <bgColor indexed="64"/>
      </patternFill>
    </fill>
    <fill>
      <patternFill patternType="solid">
        <fgColor rgb="FFFFFF00"/>
        <bgColor rgb="FFFFFF00"/>
      </patternFill>
    </fill>
    <fill>
      <patternFill patternType="solid">
        <fgColor theme="0"/>
        <bgColor indexed="64"/>
      </patternFill>
    </fill>
    <fill>
      <patternFill patternType="solid">
        <fgColor rgb="FFFFC000"/>
        <bgColor theme="7"/>
      </patternFill>
    </fill>
    <fill>
      <patternFill patternType="solid">
        <fgColor rgb="FFFFC000"/>
        <bgColor rgb="FFFFC000"/>
      </patternFill>
    </fill>
    <fill>
      <patternFill patternType="solid">
        <fgColor theme="0"/>
        <bgColor theme="0"/>
      </patternFill>
    </fill>
    <fill>
      <patternFill patternType="solid">
        <fgColor theme="2"/>
        <bgColor indexed="64"/>
      </patternFill>
    </fill>
    <fill>
      <patternFill patternType="solid">
        <fgColor theme="2"/>
        <bgColor theme="0"/>
      </patternFill>
    </fill>
    <fill>
      <patternFill patternType="solid">
        <fgColor rgb="FF00B050"/>
        <bgColor indexed="64"/>
      </patternFill>
    </fill>
    <fill>
      <patternFill patternType="solid">
        <fgColor rgb="FFFFC000"/>
        <bgColor indexed="64"/>
      </patternFill>
    </fill>
    <fill>
      <patternFill patternType="solid">
        <fgColor rgb="FFFFFFCC"/>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s>
  <cellStyleXfs count="31">
    <xf numFmtId="0" fontId="0" fillId="0" borderId="0"/>
    <xf numFmtId="0" fontId="6" fillId="0" borderId="0" applyNumberFormat="0" applyFill="0" applyBorder="0" applyAlignment="0" applyProtection="0"/>
    <xf numFmtId="0" fontId="5" fillId="0" borderId="2"/>
    <xf numFmtId="0" fontId="13" fillId="0" borderId="2" applyNumberFormat="0" applyFill="0" applyBorder="0" applyAlignment="0" applyProtection="0"/>
    <xf numFmtId="0" fontId="3" fillId="0" borderId="2"/>
    <xf numFmtId="0" fontId="4" fillId="0" borderId="2" applyNumberFormat="0" applyFill="0" applyBorder="0" applyAlignment="0" applyProtection="0"/>
    <xf numFmtId="0" fontId="10" fillId="0" borderId="2"/>
    <xf numFmtId="0" fontId="14" fillId="0" borderId="2" applyNumberFormat="0" applyFill="0" applyBorder="0" applyAlignment="0" applyProtection="0"/>
    <xf numFmtId="0" fontId="2" fillId="0" borderId="2"/>
    <xf numFmtId="0" fontId="15" fillId="0" borderId="2"/>
    <xf numFmtId="0" fontId="16" fillId="0" borderId="2" applyNumberFormat="0" applyFill="0" applyBorder="0" applyAlignment="0" applyProtection="0"/>
    <xf numFmtId="0" fontId="18" fillId="0" borderId="2"/>
    <xf numFmtId="0" fontId="20" fillId="0" borderId="2" applyNumberFormat="0" applyFill="0" applyBorder="0" applyAlignment="0" applyProtection="0"/>
    <xf numFmtId="0" fontId="19" fillId="0" borderId="2" applyBorder="0"/>
    <xf numFmtId="0" fontId="17" fillId="0" borderId="2"/>
    <xf numFmtId="0" fontId="16" fillId="0" borderId="2" applyNumberFormat="0" applyFill="0" applyBorder="0" applyAlignment="0" applyProtection="0"/>
    <xf numFmtId="0" fontId="20" fillId="0" borderId="2" applyNumberFormat="0" applyFill="0" applyBorder="0" applyAlignment="0" applyProtection="0"/>
    <xf numFmtId="0" fontId="21" fillId="0" borderId="2" applyNumberFormat="0" applyFill="0" applyBorder="0" applyAlignment="0" applyProtection="0"/>
    <xf numFmtId="0" fontId="1" fillId="0" borderId="2"/>
    <xf numFmtId="0" fontId="1" fillId="0" borderId="2"/>
    <xf numFmtId="0" fontId="1" fillId="0" borderId="2"/>
    <xf numFmtId="0" fontId="3" fillId="0" borderId="2"/>
    <xf numFmtId="0" fontId="6" fillId="0" borderId="2" applyNumberFormat="0" applyFill="0" applyBorder="0" applyAlignment="0" applyProtection="0"/>
    <xf numFmtId="0" fontId="6" fillId="0" borderId="2" applyNumberFormat="0" applyFill="0" applyBorder="0" applyAlignment="0" applyProtection="0"/>
    <xf numFmtId="0" fontId="4" fillId="0" borderId="2" applyNumberFormat="0" applyFill="0" applyBorder="0" applyAlignment="0" applyProtection="0"/>
    <xf numFmtId="0" fontId="1" fillId="0" borderId="2"/>
    <xf numFmtId="0" fontId="17" fillId="0" borderId="2"/>
    <xf numFmtId="0" fontId="28" fillId="0" borderId="2"/>
    <xf numFmtId="0" fontId="16" fillId="0" borderId="2" applyNumberFormat="0" applyFill="0" applyBorder="0" applyAlignment="0" applyProtection="0"/>
    <xf numFmtId="0" fontId="15" fillId="0" borderId="2"/>
    <xf numFmtId="0" fontId="31" fillId="0" borderId="2"/>
  </cellStyleXfs>
  <cellXfs count="137">
    <xf numFmtId="0" fontId="0" fillId="0" borderId="0" xfId="0"/>
    <xf numFmtId="0" fontId="7" fillId="0" borderId="3" xfId="19" applyFont="1" applyBorder="1" applyAlignment="1">
      <alignment vertical="center"/>
    </xf>
    <xf numFmtId="0" fontId="3" fillId="4" borderId="1" xfId="19" applyFont="1" applyFill="1" applyBorder="1" applyAlignment="1">
      <alignment horizontal="center" vertical="center"/>
    </xf>
    <xf numFmtId="0" fontId="3" fillId="4" borderId="3" xfId="19" applyFont="1" applyFill="1" applyBorder="1" applyAlignment="1">
      <alignment horizontal="center" vertical="center"/>
    </xf>
    <xf numFmtId="0" fontId="3" fillId="7" borderId="1" xfId="19" applyFont="1" applyFill="1" applyBorder="1" applyAlignment="1">
      <alignment horizontal="center" vertical="center"/>
    </xf>
    <xf numFmtId="0" fontId="3" fillId="0" borderId="2" xfId="19" applyFont="1" applyAlignment="1">
      <alignment horizontal="center" vertical="center"/>
    </xf>
    <xf numFmtId="0" fontId="3" fillId="0" borderId="3" xfId="19" applyFont="1" applyBorder="1" applyAlignment="1">
      <alignment horizontal="center" vertical="center"/>
    </xf>
    <xf numFmtId="0" fontId="7" fillId="8" borderId="3" xfId="19" applyFont="1" applyFill="1" applyBorder="1" applyAlignment="1">
      <alignment horizontal="center" vertical="center"/>
    </xf>
    <xf numFmtId="0" fontId="3" fillId="8" borderId="3" xfId="19" applyFont="1" applyFill="1" applyBorder="1" applyAlignment="1">
      <alignment horizontal="center" vertical="center"/>
    </xf>
    <xf numFmtId="0" fontId="3" fillId="8" borderId="2" xfId="19" applyFont="1" applyFill="1"/>
    <xf numFmtId="0" fontId="23" fillId="4" borderId="3" xfId="19" applyFont="1" applyFill="1" applyBorder="1" applyAlignment="1">
      <alignment vertical="center"/>
    </xf>
    <xf numFmtId="0" fontId="23" fillId="4" borderId="3" xfId="19" applyFont="1" applyFill="1" applyBorder="1" applyAlignment="1">
      <alignment horizontal="center" vertical="center"/>
    </xf>
    <xf numFmtId="0" fontId="3" fillId="8" borderId="2" xfId="19" applyFont="1" applyFill="1" applyAlignment="1">
      <alignment horizontal="center" vertical="center"/>
    </xf>
    <xf numFmtId="0" fontId="7" fillId="2" borderId="3" xfId="19" applyFont="1" applyFill="1" applyBorder="1" applyAlignment="1">
      <alignment horizontal="center" vertical="center"/>
    </xf>
    <xf numFmtId="0" fontId="7" fillId="3" borderId="3" xfId="19" applyFont="1" applyFill="1" applyBorder="1" applyAlignment="1">
      <alignment horizontal="center" vertical="center"/>
    </xf>
    <xf numFmtId="0" fontId="8" fillId="4" borderId="2" xfId="19" applyFont="1" applyFill="1" applyAlignment="1">
      <alignment vertical="center"/>
    </xf>
    <xf numFmtId="0" fontId="8" fillId="0" borderId="2" xfId="19" applyFont="1" applyAlignment="1">
      <alignment vertical="center"/>
    </xf>
    <xf numFmtId="0" fontId="3" fillId="0" borderId="3" xfId="19" applyFont="1" applyBorder="1"/>
    <xf numFmtId="0" fontId="3" fillId="8" borderId="3" xfId="19" applyFont="1" applyFill="1" applyBorder="1"/>
    <xf numFmtId="0" fontId="7" fillId="8" borderId="3" xfId="19" applyFont="1" applyFill="1" applyBorder="1" applyAlignment="1">
      <alignment horizontal="left"/>
    </xf>
    <xf numFmtId="0" fontId="3" fillId="8" borderId="3" xfId="19" applyFont="1" applyFill="1" applyBorder="1" applyAlignment="1">
      <alignment horizontal="left"/>
    </xf>
    <xf numFmtId="0" fontId="3" fillId="8" borderId="4" xfId="19" applyFont="1" applyFill="1" applyBorder="1" applyAlignment="1">
      <alignment horizontal="left"/>
    </xf>
    <xf numFmtId="0" fontId="3" fillId="0" borderId="2" xfId="19" applyFont="1"/>
    <xf numFmtId="0" fontId="3" fillId="8" borderId="6" xfId="19" applyFont="1" applyFill="1" applyBorder="1"/>
    <xf numFmtId="0" fontId="7" fillId="8" borderId="9" xfId="19" applyFont="1" applyFill="1" applyBorder="1" applyAlignment="1">
      <alignment horizontal="center" vertical="center"/>
    </xf>
    <xf numFmtId="0" fontId="7" fillId="8" borderId="5" xfId="19" applyFont="1" applyFill="1" applyBorder="1" applyAlignment="1">
      <alignment horizontal="left" vertical="center"/>
    </xf>
    <xf numFmtId="0" fontId="3" fillId="8" borderId="10" xfId="19" applyFont="1" applyFill="1" applyBorder="1" applyAlignment="1">
      <alignment horizontal="center" vertical="center"/>
    </xf>
    <xf numFmtId="0" fontId="7" fillId="8" borderId="10" xfId="19" applyFont="1" applyFill="1" applyBorder="1" applyAlignment="1">
      <alignment horizontal="center" vertical="center"/>
    </xf>
    <xf numFmtId="0" fontId="7" fillId="8" borderId="7" xfId="19" applyFont="1" applyFill="1" applyBorder="1" applyAlignment="1">
      <alignment horizontal="left" vertical="center"/>
    </xf>
    <xf numFmtId="0" fontId="7" fillId="8" borderId="5" xfId="19" applyFont="1" applyFill="1" applyBorder="1" applyAlignment="1">
      <alignment horizontal="center"/>
    </xf>
    <xf numFmtId="0" fontId="25" fillId="3" borderId="1" xfId="19" applyFont="1" applyFill="1" applyBorder="1" applyAlignment="1">
      <alignment horizontal="center" vertical="center"/>
    </xf>
    <xf numFmtId="0" fontId="9" fillId="2" borderId="3" xfId="20" applyFont="1" applyFill="1" applyBorder="1"/>
    <xf numFmtId="0" fontId="9" fillId="2" borderId="4" xfId="20" applyFont="1" applyFill="1" applyBorder="1"/>
    <xf numFmtId="0" fontId="8" fillId="2" borderId="3" xfId="20" applyFont="1" applyFill="1" applyBorder="1" applyAlignment="1">
      <alignment horizontal="center" vertical="center"/>
    </xf>
    <xf numFmtId="0" fontId="7" fillId="8" borderId="1" xfId="19" applyFont="1" applyFill="1" applyBorder="1" applyAlignment="1">
      <alignment horizontal="center"/>
    </xf>
    <xf numFmtId="0" fontId="3" fillId="8" borderId="9" xfId="19" applyFont="1" applyFill="1" applyBorder="1" applyAlignment="1">
      <alignment horizontal="center" vertical="center"/>
    </xf>
    <xf numFmtId="0" fontId="7" fillId="8" borderId="9" xfId="19" applyFont="1" applyFill="1" applyBorder="1"/>
    <xf numFmtId="0" fontId="3" fillId="8" borderId="9" xfId="19" applyFont="1" applyFill="1" applyBorder="1"/>
    <xf numFmtId="0" fontId="3" fillId="0" borderId="9" xfId="19" applyFont="1" applyBorder="1"/>
    <xf numFmtId="0" fontId="12" fillId="0" borderId="2" xfId="22" applyFont="1" applyAlignment="1">
      <alignment vertical="center"/>
    </xf>
    <xf numFmtId="0" fontId="3" fillId="8" borderId="3" xfId="21" applyFill="1" applyBorder="1" applyAlignment="1">
      <alignment horizontal="left" vertical="top"/>
    </xf>
    <xf numFmtId="0" fontId="7" fillId="8" borderId="2" xfId="19" applyFont="1" applyFill="1" applyAlignment="1">
      <alignment horizontal="center"/>
    </xf>
    <xf numFmtId="0" fontId="23" fillId="0" borderId="2" xfId="19" applyFont="1"/>
    <xf numFmtId="0" fontId="3" fillId="8" borderId="2" xfId="19" applyFont="1" applyFill="1" applyAlignment="1">
      <alignment horizontal="left"/>
    </xf>
    <xf numFmtId="0" fontId="26" fillId="5" borderId="2" xfId="19" applyFont="1" applyFill="1" applyAlignment="1">
      <alignment horizontal="center"/>
    </xf>
    <xf numFmtId="0" fontId="26" fillId="8" borderId="2" xfId="19" applyFont="1" applyFill="1"/>
    <xf numFmtId="0" fontId="26" fillId="5" borderId="2" xfId="19" applyFont="1" applyFill="1" applyAlignment="1">
      <alignment horizontal="center" vertical="center"/>
    </xf>
    <xf numFmtId="0" fontId="26" fillId="8" borderId="2" xfId="19" applyFont="1" applyFill="1" applyAlignment="1">
      <alignment horizontal="center" vertical="center"/>
    </xf>
    <xf numFmtId="0" fontId="27" fillId="6" borderId="2" xfId="19" applyFont="1" applyFill="1" applyAlignment="1">
      <alignment horizontal="center" vertical="center"/>
    </xf>
    <xf numFmtId="0" fontId="26" fillId="9" borderId="1" xfId="19" applyFont="1" applyFill="1" applyBorder="1" applyAlignment="1">
      <alignment horizontal="center"/>
    </xf>
    <xf numFmtId="0" fontId="26" fillId="8" borderId="1" xfId="19" applyFont="1" applyFill="1" applyBorder="1" applyAlignment="1">
      <alignment horizontal="center"/>
    </xf>
    <xf numFmtId="0" fontId="26" fillId="8" borderId="1" xfId="19" applyFont="1" applyFill="1" applyBorder="1" applyAlignment="1">
      <alignment horizontal="center" vertical="center"/>
    </xf>
    <xf numFmtId="0" fontId="26" fillId="8" borderId="2" xfId="19" applyFont="1" applyFill="1" applyAlignment="1">
      <alignment horizontal="center"/>
    </xf>
    <xf numFmtId="0" fontId="3" fillId="0" borderId="2" xfId="19" applyFont="1" applyAlignment="1">
      <alignment horizontal="left"/>
    </xf>
    <xf numFmtId="0" fontId="8" fillId="4" borderId="2" xfId="19" applyFont="1" applyFill="1" applyAlignment="1">
      <alignment horizontal="center" vertical="center"/>
    </xf>
    <xf numFmtId="0" fontId="8" fillId="0" borderId="2" xfId="19" applyFont="1" applyAlignment="1">
      <alignment horizontal="center" vertical="center"/>
    </xf>
    <xf numFmtId="0" fontId="25" fillId="3" borderId="1" xfId="0" applyFont="1" applyFill="1" applyBorder="1" applyAlignment="1">
      <alignment horizontal="left" vertical="center"/>
    </xf>
    <xf numFmtId="0" fontId="3" fillId="8" borderId="9" xfId="0" applyFont="1" applyFill="1" applyBorder="1" applyAlignment="1">
      <alignment horizontal="center" vertical="center"/>
    </xf>
    <xf numFmtId="0" fontId="7" fillId="2" borderId="3" xfId="19" applyFont="1" applyFill="1" applyBorder="1" applyAlignment="1">
      <alignment horizontal="left" vertical="center"/>
    </xf>
    <xf numFmtId="0" fontId="3" fillId="8" borderId="9" xfId="0" applyFont="1" applyFill="1" applyBorder="1"/>
    <xf numFmtId="0" fontId="3" fillId="0" borderId="9" xfId="0" applyFont="1" applyBorder="1"/>
    <xf numFmtId="0" fontId="9" fillId="10" borderId="3" xfId="19" applyFont="1" applyFill="1" applyBorder="1" applyAlignment="1">
      <alignment horizontal="center" vertical="center"/>
    </xf>
    <xf numFmtId="0" fontId="1" fillId="4" borderId="2" xfId="19" applyFill="1" applyAlignment="1">
      <alignment horizontal="center" vertical="center"/>
    </xf>
    <xf numFmtId="0" fontId="1" fillId="4" borderId="2" xfId="19" applyFill="1" applyAlignment="1">
      <alignment vertical="center"/>
    </xf>
    <xf numFmtId="0" fontId="1" fillId="4" borderId="2" xfId="19" applyFill="1" applyAlignment="1">
      <alignment vertical="center" wrapText="1"/>
    </xf>
    <xf numFmtId="0" fontId="1" fillId="0" borderId="2" xfId="19" applyAlignment="1">
      <alignment vertical="center"/>
    </xf>
    <xf numFmtId="0" fontId="9" fillId="10" borderId="3" xfId="19" applyFont="1" applyFill="1" applyBorder="1" applyAlignment="1">
      <alignment horizontal="center" vertical="center" wrapText="1"/>
    </xf>
    <xf numFmtId="0" fontId="23" fillId="4" borderId="3" xfId="19" applyFont="1" applyFill="1" applyBorder="1" applyAlignment="1">
      <alignment vertical="center" wrapText="1"/>
    </xf>
    <xf numFmtId="0" fontId="29" fillId="0" borderId="2" xfId="19" applyFont="1" applyAlignment="1">
      <alignment vertical="center"/>
    </xf>
    <xf numFmtId="0" fontId="23" fillId="4" borderId="3" xfId="19" applyFont="1" applyFill="1" applyBorder="1" applyAlignment="1">
      <alignment horizontal="left" vertical="center"/>
    </xf>
    <xf numFmtId="0" fontId="8" fillId="0" borderId="2" xfId="19" applyFont="1" applyAlignment="1">
      <alignment vertical="center" wrapText="1"/>
    </xf>
    <xf numFmtId="0" fontId="9" fillId="10" borderId="8" xfId="19" applyFont="1" applyFill="1" applyBorder="1" applyAlignment="1">
      <alignment horizontal="center" vertical="center"/>
    </xf>
    <xf numFmtId="0" fontId="9" fillId="10" borderId="8" xfId="19" applyFont="1" applyFill="1" applyBorder="1" applyAlignment="1">
      <alignment horizontal="center" vertical="center" wrapText="1"/>
    </xf>
    <xf numFmtId="0" fontId="9" fillId="0" borderId="2" xfId="19" applyFont="1" applyAlignment="1">
      <alignment horizontal="center" vertical="center"/>
    </xf>
    <xf numFmtId="0" fontId="9" fillId="0" borderId="2" xfId="19" applyFont="1" applyAlignment="1">
      <alignment horizontal="center" vertical="center" wrapText="1"/>
    </xf>
    <xf numFmtId="0" fontId="1" fillId="8" borderId="2" xfId="19" applyFill="1" applyAlignment="1">
      <alignment horizontal="center" vertical="center"/>
    </xf>
    <xf numFmtId="0" fontId="1" fillId="8" borderId="2" xfId="19" applyFill="1" applyAlignment="1">
      <alignment vertical="center"/>
    </xf>
    <xf numFmtId="0" fontId="1" fillId="8" borderId="2" xfId="19" applyFill="1" applyAlignment="1">
      <alignment vertical="center" wrapText="1"/>
    </xf>
    <xf numFmtId="0" fontId="23" fillId="8" borderId="3" xfId="19" applyFont="1" applyFill="1" applyBorder="1" applyAlignment="1">
      <alignment horizontal="center" vertical="center"/>
    </xf>
    <xf numFmtId="0" fontId="23" fillId="0" borderId="3" xfId="19" applyFont="1" applyBorder="1" applyAlignment="1">
      <alignment vertical="center"/>
    </xf>
    <xf numFmtId="0" fontId="23" fillId="8" borderId="3" xfId="19" applyFont="1" applyFill="1" applyBorder="1" applyAlignment="1">
      <alignment vertical="center" wrapText="1"/>
    </xf>
    <xf numFmtId="0" fontId="23" fillId="0" borderId="3" xfId="19" applyFont="1" applyBorder="1" applyAlignment="1">
      <alignment horizontal="center" vertical="center"/>
    </xf>
    <xf numFmtId="0" fontId="23" fillId="8" borderId="3" xfId="19" applyFont="1" applyFill="1" applyBorder="1" applyAlignment="1">
      <alignment vertical="center"/>
    </xf>
    <xf numFmtId="0" fontId="23" fillId="4" borderId="8" xfId="19" applyFont="1" applyFill="1" applyBorder="1" applyAlignment="1">
      <alignment vertical="center"/>
    </xf>
    <xf numFmtId="0" fontId="29" fillId="4" borderId="3" xfId="19" applyFont="1" applyFill="1" applyBorder="1" applyAlignment="1">
      <alignment vertical="center"/>
    </xf>
    <xf numFmtId="0" fontId="24" fillId="8" borderId="3" xfId="19" applyFont="1" applyFill="1" applyBorder="1" applyAlignment="1">
      <alignment horizontal="center" vertical="center"/>
    </xf>
    <xf numFmtId="0" fontId="23" fillId="8" borderId="3" xfId="19" applyFont="1" applyFill="1" applyBorder="1" applyAlignment="1">
      <alignment horizontal="left" vertical="center"/>
    </xf>
    <xf numFmtId="0" fontId="23" fillId="8" borderId="3" xfId="19" applyFont="1" applyFill="1" applyBorder="1" applyAlignment="1">
      <alignment horizontal="left" vertical="center" wrapText="1"/>
    </xf>
    <xf numFmtId="0" fontId="23" fillId="4" borderId="1" xfId="19" applyFont="1" applyFill="1" applyBorder="1" applyAlignment="1">
      <alignment vertical="center" wrapText="1"/>
    </xf>
    <xf numFmtId="0" fontId="29" fillId="8" borderId="3" xfId="19" applyFont="1" applyFill="1" applyBorder="1" applyAlignment="1">
      <alignment vertical="center"/>
    </xf>
    <xf numFmtId="0" fontId="1" fillId="0" borderId="2" xfId="19" applyAlignment="1">
      <alignment horizontal="center" vertical="center"/>
    </xf>
    <xf numFmtId="0" fontId="1" fillId="0" borderId="2" xfId="19" applyAlignment="1">
      <alignment vertical="center" wrapText="1"/>
    </xf>
    <xf numFmtId="0" fontId="23" fillId="0" borderId="3" xfId="19" applyFont="1" applyBorder="1" applyAlignment="1">
      <alignment horizontal="left" vertical="center"/>
    </xf>
    <xf numFmtId="0" fontId="23" fillId="0" borderId="3" xfId="19" applyFont="1" applyBorder="1" applyAlignment="1">
      <alignment horizontal="left" vertical="center" wrapText="1"/>
    </xf>
    <xf numFmtId="0" fontId="23" fillId="0" borderId="3" xfId="19" applyFont="1" applyBorder="1" applyAlignment="1">
      <alignment vertical="center" wrapText="1"/>
    </xf>
    <xf numFmtId="0" fontId="29" fillId="0" borderId="3" xfId="19" applyFont="1" applyBorder="1" applyAlignment="1">
      <alignment vertical="center"/>
    </xf>
    <xf numFmtId="0" fontId="15" fillId="0" borderId="2" xfId="19" applyFont="1" applyAlignment="1">
      <alignment vertical="center"/>
    </xf>
    <xf numFmtId="0" fontId="30" fillId="0" borderId="2" xfId="19" applyFont="1" applyAlignment="1">
      <alignment horizontal="center" vertical="center"/>
    </xf>
    <xf numFmtId="0" fontId="8" fillId="4" borderId="2" xfId="19" applyFont="1" applyFill="1" applyAlignment="1">
      <alignment horizontal="left" vertical="center"/>
    </xf>
    <xf numFmtId="0" fontId="8" fillId="4" borderId="2" xfId="19" applyFont="1" applyFill="1" applyAlignment="1">
      <alignment vertical="center" wrapText="1"/>
    </xf>
    <xf numFmtId="0" fontId="8" fillId="0" borderId="2" xfId="19" applyFont="1" applyAlignment="1">
      <alignment horizontal="left" vertical="center"/>
    </xf>
    <xf numFmtId="0" fontId="8" fillId="11" borderId="2" xfId="19" applyFont="1" applyFill="1" applyAlignment="1">
      <alignment horizontal="center" vertical="center"/>
    </xf>
    <xf numFmtId="0" fontId="3" fillId="11" borderId="2" xfId="19" applyFont="1" applyFill="1" applyAlignment="1">
      <alignment horizontal="center" vertical="center"/>
    </xf>
    <xf numFmtId="0" fontId="11" fillId="0" borderId="2" xfId="19" applyFont="1" applyAlignment="1">
      <alignment horizontal="center" vertical="center"/>
    </xf>
    <xf numFmtId="0" fontId="8" fillId="0" borderId="3" xfId="19" applyFont="1" applyBorder="1" applyAlignment="1">
      <alignment horizontal="center" vertical="center"/>
    </xf>
    <xf numFmtId="1" fontId="3" fillId="0" borderId="3" xfId="19" applyNumberFormat="1" applyFont="1" applyBorder="1" applyAlignment="1">
      <alignment horizontal="center" vertical="center"/>
    </xf>
    <xf numFmtId="0" fontId="11" fillId="11" borderId="2" xfId="19" applyFont="1" applyFill="1" applyAlignment="1">
      <alignment horizontal="center" vertical="center"/>
    </xf>
    <xf numFmtId="0" fontId="1" fillId="0" borderId="3" xfId="19" applyBorder="1" applyAlignment="1">
      <alignment horizontal="center" vertical="center"/>
    </xf>
    <xf numFmtId="0" fontId="3" fillId="12" borderId="3" xfId="21" applyFill="1" applyBorder="1" applyAlignment="1">
      <alignment horizontal="left" vertical="top"/>
    </xf>
    <xf numFmtId="0" fontId="24" fillId="8" borderId="9" xfId="19" applyFont="1" applyFill="1" applyBorder="1"/>
    <xf numFmtId="0" fontId="23" fillId="8" borderId="3" xfId="21" applyFont="1" applyFill="1" applyBorder="1" applyAlignment="1">
      <alignment horizontal="left" vertical="top"/>
    </xf>
    <xf numFmtId="0" fontId="23" fillId="8" borderId="9" xfId="0" applyFont="1" applyFill="1" applyBorder="1"/>
    <xf numFmtId="0" fontId="3" fillId="12" borderId="9" xfId="19" applyFont="1" applyFill="1" applyBorder="1" applyAlignment="1">
      <alignment horizontal="center" vertical="center"/>
    </xf>
    <xf numFmtId="0" fontId="7" fillId="12" borderId="9" xfId="19" applyFont="1" applyFill="1" applyBorder="1"/>
    <xf numFmtId="0" fontId="3" fillId="12" borderId="9" xfId="0" applyFont="1" applyFill="1" applyBorder="1"/>
    <xf numFmtId="0" fontId="7" fillId="8" borderId="2" xfId="19" applyFont="1" applyFill="1"/>
    <xf numFmtId="0" fontId="3" fillId="8" borderId="2" xfId="21" applyFill="1" applyAlignment="1">
      <alignment horizontal="left" vertical="top"/>
    </xf>
    <xf numFmtId="0" fontId="23" fillId="8" borderId="2" xfId="19" applyFont="1" applyFill="1" applyAlignment="1">
      <alignment horizontal="center" vertical="center"/>
    </xf>
    <xf numFmtId="0" fontId="24" fillId="8" borderId="2" xfId="19" applyFont="1" applyFill="1" applyAlignment="1">
      <alignment horizontal="center" vertical="center" wrapText="1"/>
    </xf>
    <xf numFmtId="0" fontId="24" fillId="8" borderId="2" xfId="19" applyFont="1" applyFill="1" applyAlignment="1">
      <alignment horizontal="center" vertical="center"/>
    </xf>
    <xf numFmtId="0" fontId="6" fillId="8" borderId="3" xfId="1" applyFill="1" applyBorder="1" applyAlignment="1">
      <alignment horizontal="center" vertical="center"/>
    </xf>
    <xf numFmtId="0" fontId="23" fillId="4" borderId="1" xfId="19" applyFont="1" applyFill="1" applyBorder="1" applyAlignment="1">
      <alignment vertical="center"/>
    </xf>
    <xf numFmtId="0" fontId="32" fillId="0" borderId="0" xfId="0" applyFont="1" applyAlignment="1">
      <alignment vertical="center"/>
    </xf>
    <xf numFmtId="0" fontId="29" fillId="4" borderId="2" xfId="19" applyFont="1" applyFill="1" applyAlignment="1">
      <alignment vertical="center"/>
    </xf>
    <xf numFmtId="0" fontId="33" fillId="0" borderId="3" xfId="29" applyFont="1" applyBorder="1" applyAlignment="1">
      <alignment horizontal="left"/>
    </xf>
    <xf numFmtId="0" fontId="33" fillId="0" borderId="3" xfId="29" applyFont="1" applyBorder="1" applyAlignment="1">
      <alignment horizontal="center"/>
    </xf>
    <xf numFmtId="0" fontId="33" fillId="0" borderId="2" xfId="29" applyFont="1" applyAlignment="1">
      <alignment horizontal="center"/>
    </xf>
    <xf numFmtId="0" fontId="33" fillId="0" borderId="2" xfId="29" applyFont="1" applyAlignment="1">
      <alignment horizontal="left"/>
    </xf>
    <xf numFmtId="0" fontId="34" fillId="0" borderId="2" xfId="28" applyFont="1" applyAlignment="1">
      <alignment horizontal="left"/>
    </xf>
    <xf numFmtId="0" fontId="34" fillId="0" borderId="3" xfId="28" applyFont="1" applyBorder="1" applyAlignment="1">
      <alignment horizontal="left"/>
    </xf>
    <xf numFmtId="0" fontId="24" fillId="8" borderId="3" xfId="19" applyFont="1" applyFill="1" applyBorder="1" applyAlignment="1">
      <alignment horizontal="left" vertical="center"/>
    </xf>
    <xf numFmtId="0" fontId="6" fillId="8" borderId="3" xfId="22" applyFill="1" applyBorder="1" applyAlignment="1">
      <alignment horizontal="center" vertical="center"/>
    </xf>
    <xf numFmtId="0" fontId="7" fillId="8" borderId="2" xfId="19" applyFont="1" applyFill="1" applyAlignment="1">
      <alignment horizontal="left"/>
    </xf>
    <xf numFmtId="0" fontId="3" fillId="8" borderId="11" xfId="19" applyFont="1" applyFill="1" applyBorder="1" applyAlignment="1">
      <alignment horizontal="center" vertical="center"/>
    </xf>
    <xf numFmtId="16" fontId="36" fillId="0" borderId="0" xfId="0" applyNumberFormat="1" applyFont="1"/>
    <xf numFmtId="0" fontId="23" fillId="0" borderId="8" xfId="19" applyFont="1" applyBorder="1" applyAlignment="1">
      <alignment vertical="center"/>
    </xf>
    <xf numFmtId="0" fontId="37" fillId="8" borderId="3" xfId="19" applyFont="1" applyFill="1" applyBorder="1" applyAlignment="1">
      <alignment vertical="center" wrapText="1"/>
    </xf>
  </cellXfs>
  <cellStyles count="31">
    <cellStyle name="Hyperlink" xfId="1" builtinId="8"/>
    <cellStyle name="Hyperlink 2" xfId="3" xr:uid="{00000000-0005-0000-0000-000000000000}"/>
    <cellStyle name="Hyperlink 2 2" xfId="15" xr:uid="{00000000-0005-0000-0000-000001000000}"/>
    <cellStyle name="Hyperlink 2 3" xfId="23" xr:uid="{00000000-0005-0000-0000-000002000000}"/>
    <cellStyle name="Hyperlink 3" xfId="5" xr:uid="{00000000-0005-0000-0000-000003000000}"/>
    <cellStyle name="Hyperlink 3 2" xfId="17" xr:uid="{00000000-0005-0000-0000-000004000000}"/>
    <cellStyle name="Hyperlink 4" xfId="10" xr:uid="{00000000-0005-0000-0000-000005000000}"/>
    <cellStyle name="Hyperlink 5" xfId="12" xr:uid="{00000000-0005-0000-0000-000006000000}"/>
    <cellStyle name="Link 2" xfId="16" xr:uid="{00000000-0005-0000-0000-000007000000}"/>
    <cellStyle name="Normal" xfId="0" builtinId="0"/>
    <cellStyle name="Normal 2" xfId="2" xr:uid="{00000000-0005-0000-0000-000008000000}"/>
    <cellStyle name="Normal 2 2" xfId="13" xr:uid="{00000000-0005-0000-0000-000009000000}"/>
    <cellStyle name="Normal 2 3" xfId="20" xr:uid="{00000000-0005-0000-0000-00000A000000}"/>
    <cellStyle name="Normal 3" xfId="4" xr:uid="{00000000-0005-0000-0000-00000B000000}"/>
    <cellStyle name="Normal 3 2" xfId="8" xr:uid="{00000000-0005-0000-0000-00000C000000}"/>
    <cellStyle name="Normal 3 2 2" xfId="25" xr:uid="{00000000-0005-0000-0000-00000D000000}"/>
    <cellStyle name="Normal 4" xfId="9" xr:uid="{00000000-0005-0000-0000-00000E000000}"/>
    <cellStyle name="Normal 4 2" xfId="18" xr:uid="{00000000-0005-0000-0000-00000F000000}"/>
    <cellStyle name="Normal 5" xfId="14" xr:uid="{00000000-0005-0000-0000-000010000000}"/>
    <cellStyle name="Normal 6" xfId="11" xr:uid="{00000000-0005-0000-0000-000011000000}"/>
    <cellStyle name="Normal 6 2" xfId="26" xr:uid="{00000000-0005-0000-0000-000012000000}"/>
    <cellStyle name="표준 2" xfId="6" xr:uid="{00000000-0005-0000-0000-00001B000000}"/>
    <cellStyle name="표준 2 2" xfId="21" xr:uid="{00000000-0005-0000-0000-00001C000000}"/>
    <cellStyle name="하이퍼링크 2" xfId="7" xr:uid="{00000000-0005-0000-0000-00001D000000}"/>
    <cellStyle name="하이퍼링크 2 2" xfId="24" xr:uid="{00000000-0005-0000-0000-00001E000000}"/>
    <cellStyle name="一般 2" xfId="19" xr:uid="{00000000-0005-0000-0000-000014000000}"/>
    <cellStyle name="一般 3" xfId="27" xr:uid="{00000000-0005-0000-0000-000015000000}"/>
    <cellStyle name="一般 4" xfId="29" xr:uid="{00000000-0005-0000-0000-000016000000}"/>
    <cellStyle name="一般 5" xfId="30" xr:uid="{00000000-0005-0000-0000-000017000000}"/>
    <cellStyle name="超連結 2" xfId="22" xr:uid="{00000000-0005-0000-0000-000019000000}"/>
    <cellStyle name="超連結 3" xfId="28" xr:uid="{00000000-0005-0000-0000-00001A000000}"/>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Speaker suggetsions-style" pivot="0" count="3" xr9:uid="{00000000-0011-0000-FFFF-FFFF00000000}">
      <tableStyleElement type="headerRow" dxfId="2"/>
      <tableStyleElement type="firstRowStripe" dxfId="1"/>
      <tableStyleElement type="secondRowStripe" dxfId="0"/>
    </tableStyle>
  </tableStyles>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9160304961879772"/>
          <c:y val="7.7669902912621352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713-4686-8473-284EFE9C7BA9}"/>
              </c:ext>
            </c:extLst>
          </c:dPt>
          <c:dPt>
            <c:idx val="1"/>
            <c:bubble3D val="0"/>
            <c:spPr>
              <a:solidFill>
                <a:schemeClr val="accent2"/>
              </a:solidFill>
            </c:spPr>
            <c:extLst>
              <c:ext xmlns:c16="http://schemas.microsoft.com/office/drawing/2014/chart" uri="{C3380CC4-5D6E-409C-BE32-E72D297353CC}">
                <c16:uniqueId val="{00000003-A713-4686-8473-284EFE9C7BA9}"/>
              </c:ext>
            </c:extLst>
          </c:dPt>
          <c:dPt>
            <c:idx val="2"/>
            <c:bubble3D val="0"/>
            <c:spPr>
              <a:solidFill>
                <a:schemeClr val="accent3"/>
              </a:solidFill>
            </c:spPr>
            <c:extLst>
              <c:ext xmlns:c16="http://schemas.microsoft.com/office/drawing/2014/chart" uri="{C3380CC4-5D6E-409C-BE32-E72D297353CC}">
                <c16:uniqueId val="{00000005-A713-4686-8473-284EFE9C7BA9}"/>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MT!$C$20:$C$22</c:f>
              <c:strCache>
                <c:ptCount val="3"/>
                <c:pt idx="0">
                  <c:v>G</c:v>
                </c:pt>
                <c:pt idx="1">
                  <c:v>U</c:v>
                </c:pt>
                <c:pt idx="2">
                  <c:v>I</c:v>
                </c:pt>
              </c:strCache>
            </c:strRef>
          </c:cat>
          <c:val>
            <c:numRef>
              <c:f>MT!$D$20:$D$22</c:f>
              <c:numCache>
                <c:formatCode>General</c:formatCode>
                <c:ptCount val="3"/>
                <c:pt idx="0">
                  <c:v>1</c:v>
                </c:pt>
                <c:pt idx="1">
                  <c:v>1</c:v>
                </c:pt>
                <c:pt idx="2">
                  <c:v>11</c:v>
                </c:pt>
              </c:numCache>
            </c:numRef>
          </c:val>
          <c:extLst>
            <c:ext xmlns:c16="http://schemas.microsoft.com/office/drawing/2014/chart" uri="{C3380CC4-5D6E-409C-BE32-E72D297353CC}">
              <c16:uniqueId val="{00000006-A713-4686-8473-284EFE9C7BA9}"/>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817D-4D08-8CC5-52D230080B80}"/>
              </c:ext>
            </c:extLst>
          </c:dPt>
          <c:dPt>
            <c:idx val="1"/>
            <c:bubble3D val="0"/>
            <c:spPr>
              <a:solidFill>
                <a:schemeClr val="accent2"/>
              </a:solidFill>
            </c:spPr>
            <c:extLst>
              <c:ext xmlns:c16="http://schemas.microsoft.com/office/drawing/2014/chart" uri="{C3380CC4-5D6E-409C-BE32-E72D297353CC}">
                <c16:uniqueId val="{00000003-817D-4D08-8CC5-52D230080B80}"/>
              </c:ext>
            </c:extLst>
          </c:dPt>
          <c:dPt>
            <c:idx val="2"/>
            <c:bubble3D val="0"/>
            <c:spPr>
              <a:solidFill>
                <a:schemeClr val="accent3"/>
              </a:solidFill>
            </c:spPr>
            <c:extLst>
              <c:ext xmlns:c16="http://schemas.microsoft.com/office/drawing/2014/chart" uri="{C3380CC4-5D6E-409C-BE32-E72D297353CC}">
                <c16:uniqueId val="{00000005-817D-4D08-8CC5-52D230080B80}"/>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MT!$F$20:$F$22</c:f>
              <c:strCache>
                <c:ptCount val="3"/>
                <c:pt idx="0">
                  <c:v>EU</c:v>
                </c:pt>
                <c:pt idx="1">
                  <c:v>Asia</c:v>
                </c:pt>
                <c:pt idx="2">
                  <c:v>US</c:v>
                </c:pt>
              </c:strCache>
            </c:strRef>
          </c:cat>
          <c:val>
            <c:numRef>
              <c:f>MT!$G$20:$G$22</c:f>
              <c:numCache>
                <c:formatCode>General</c:formatCode>
                <c:ptCount val="3"/>
                <c:pt idx="0">
                  <c:v>4</c:v>
                </c:pt>
                <c:pt idx="1">
                  <c:v>4</c:v>
                </c:pt>
                <c:pt idx="2">
                  <c:v>5</c:v>
                </c:pt>
              </c:numCache>
            </c:numRef>
          </c:val>
          <c:extLst>
            <c:ext xmlns:c16="http://schemas.microsoft.com/office/drawing/2014/chart" uri="{C3380CC4-5D6E-409C-BE32-E72D297353CC}">
              <c16:uniqueId val="{00000006-817D-4D08-8CC5-52D230080B80}"/>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C756-465E-A45E-487BB8E25634}"/>
              </c:ext>
            </c:extLst>
          </c:dPt>
          <c:dPt>
            <c:idx val="1"/>
            <c:bubble3D val="0"/>
            <c:spPr>
              <a:solidFill>
                <a:schemeClr val="accent2"/>
              </a:solidFill>
            </c:spPr>
            <c:extLst>
              <c:ext xmlns:c16="http://schemas.microsoft.com/office/drawing/2014/chart" uri="{C3380CC4-5D6E-409C-BE32-E72D297353CC}">
                <c16:uniqueId val="{00000003-C756-465E-A45E-487BB8E25634}"/>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MT!$I$20:$I$21</c:f>
              <c:strCache>
                <c:ptCount val="2"/>
                <c:pt idx="0">
                  <c:v>M</c:v>
                </c:pt>
                <c:pt idx="1">
                  <c:v>F</c:v>
                </c:pt>
              </c:strCache>
            </c:strRef>
          </c:cat>
          <c:val>
            <c:numRef>
              <c:f>MT!$J$20:$J$21</c:f>
              <c:numCache>
                <c:formatCode>General</c:formatCode>
                <c:ptCount val="2"/>
                <c:pt idx="0">
                  <c:v>11</c:v>
                </c:pt>
                <c:pt idx="1">
                  <c:v>2</c:v>
                </c:pt>
              </c:numCache>
            </c:numRef>
          </c:val>
          <c:extLst>
            <c:ext xmlns:c16="http://schemas.microsoft.com/office/drawing/2014/chart" uri="{C3380CC4-5D6E-409C-BE32-E72D297353CC}">
              <c16:uniqueId val="{00000004-C756-465E-A45E-487BB8E25634}"/>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5FB-433E-B147-B758C6EED99B}"/>
              </c:ext>
            </c:extLst>
          </c:dPt>
          <c:dPt>
            <c:idx val="1"/>
            <c:bubble3D val="0"/>
            <c:spPr>
              <a:solidFill>
                <a:schemeClr val="accent2"/>
              </a:solidFill>
            </c:spPr>
            <c:extLst>
              <c:ext xmlns:c16="http://schemas.microsoft.com/office/drawing/2014/chart" uri="{C3380CC4-5D6E-409C-BE32-E72D297353CC}">
                <c16:uniqueId val="{00000003-15FB-433E-B147-B758C6EED99B}"/>
              </c:ext>
            </c:extLst>
          </c:dPt>
          <c:dPt>
            <c:idx val="2"/>
            <c:bubble3D val="0"/>
            <c:spPr>
              <a:solidFill>
                <a:schemeClr val="accent3"/>
              </a:solidFill>
            </c:spPr>
            <c:extLst>
              <c:ext xmlns:c16="http://schemas.microsoft.com/office/drawing/2014/chart" uri="{C3380CC4-5D6E-409C-BE32-E72D297353CC}">
                <c16:uniqueId val="{00000005-15FB-433E-B147-B758C6EED99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speakers'!$C$61:$C$63</c:f>
              <c:strCache>
                <c:ptCount val="3"/>
                <c:pt idx="0">
                  <c:v>G</c:v>
                </c:pt>
                <c:pt idx="1">
                  <c:v>U</c:v>
                </c:pt>
                <c:pt idx="2">
                  <c:v>I</c:v>
                </c:pt>
              </c:strCache>
            </c:strRef>
          </c:cat>
          <c:val>
            <c:numRef>
              <c:f>'2024 invited speakers'!$D$61:$D$63</c:f>
              <c:numCache>
                <c:formatCode>General</c:formatCode>
                <c:ptCount val="3"/>
                <c:pt idx="0">
                  <c:v>2</c:v>
                </c:pt>
                <c:pt idx="1">
                  <c:v>7</c:v>
                </c:pt>
                <c:pt idx="2">
                  <c:v>6</c:v>
                </c:pt>
              </c:numCache>
            </c:numRef>
          </c:val>
          <c:extLst>
            <c:ext xmlns:c16="http://schemas.microsoft.com/office/drawing/2014/chart" uri="{C3380CC4-5D6E-409C-BE32-E72D297353CC}">
              <c16:uniqueId val="{00000006-15FB-433E-B147-B758C6EED99B}"/>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C442-4995-95AB-DF130EE7B0B9}"/>
              </c:ext>
            </c:extLst>
          </c:dPt>
          <c:dPt>
            <c:idx val="1"/>
            <c:bubble3D val="0"/>
            <c:spPr>
              <a:solidFill>
                <a:schemeClr val="accent2"/>
              </a:solidFill>
            </c:spPr>
            <c:extLst>
              <c:ext xmlns:c16="http://schemas.microsoft.com/office/drawing/2014/chart" uri="{C3380CC4-5D6E-409C-BE32-E72D297353CC}">
                <c16:uniqueId val="{00000003-C442-4995-95AB-DF130EE7B0B9}"/>
              </c:ext>
            </c:extLst>
          </c:dPt>
          <c:dPt>
            <c:idx val="2"/>
            <c:bubble3D val="0"/>
            <c:spPr>
              <a:solidFill>
                <a:schemeClr val="accent3"/>
              </a:solidFill>
            </c:spPr>
            <c:extLst>
              <c:ext xmlns:c16="http://schemas.microsoft.com/office/drawing/2014/chart" uri="{C3380CC4-5D6E-409C-BE32-E72D297353CC}">
                <c16:uniqueId val="{00000005-C442-4995-95AB-DF130EE7B0B9}"/>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speakers'!$C$67:$C$69</c:f>
              <c:strCache>
                <c:ptCount val="3"/>
                <c:pt idx="0">
                  <c:v>EU</c:v>
                </c:pt>
                <c:pt idx="1">
                  <c:v>Asia</c:v>
                </c:pt>
                <c:pt idx="2">
                  <c:v>US</c:v>
                </c:pt>
              </c:strCache>
            </c:strRef>
          </c:cat>
          <c:val>
            <c:numRef>
              <c:f>'2024 invited speakers'!$D$67:$D$69</c:f>
              <c:numCache>
                <c:formatCode>General</c:formatCode>
                <c:ptCount val="3"/>
                <c:pt idx="0">
                  <c:v>5</c:v>
                </c:pt>
                <c:pt idx="1">
                  <c:v>2</c:v>
                </c:pt>
                <c:pt idx="2">
                  <c:v>8</c:v>
                </c:pt>
              </c:numCache>
            </c:numRef>
          </c:val>
          <c:extLst>
            <c:ext xmlns:c16="http://schemas.microsoft.com/office/drawing/2014/chart" uri="{C3380CC4-5D6E-409C-BE32-E72D297353CC}">
              <c16:uniqueId val="{00000006-C442-4995-95AB-DF130EE7B0B9}"/>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CCD-4409-9228-212B2F94021F}"/>
              </c:ext>
            </c:extLst>
          </c:dPt>
          <c:dPt>
            <c:idx val="1"/>
            <c:bubble3D val="0"/>
            <c:spPr>
              <a:solidFill>
                <a:schemeClr val="accent2"/>
              </a:solidFill>
            </c:spPr>
            <c:extLst>
              <c:ext xmlns:c16="http://schemas.microsoft.com/office/drawing/2014/chart" uri="{C3380CC4-5D6E-409C-BE32-E72D297353CC}">
                <c16:uniqueId val="{00000003-0CCD-4409-9228-212B2F94021F}"/>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speakers'!$C$73:$C$74</c:f>
              <c:strCache>
                <c:ptCount val="2"/>
                <c:pt idx="0">
                  <c:v>M</c:v>
                </c:pt>
                <c:pt idx="1">
                  <c:v>F</c:v>
                </c:pt>
              </c:strCache>
            </c:strRef>
          </c:cat>
          <c:val>
            <c:numRef>
              <c:f>'2024 invited speakers'!$D$73:$D$74</c:f>
              <c:numCache>
                <c:formatCode>General</c:formatCode>
                <c:ptCount val="2"/>
                <c:pt idx="0">
                  <c:v>13</c:v>
                </c:pt>
                <c:pt idx="1">
                  <c:v>2</c:v>
                </c:pt>
              </c:numCache>
            </c:numRef>
          </c:val>
          <c:extLst>
            <c:ext xmlns:c16="http://schemas.microsoft.com/office/drawing/2014/chart" uri="{C3380CC4-5D6E-409C-BE32-E72D297353CC}">
              <c16:uniqueId val="{00000004-0CCD-4409-9228-212B2F94021F}"/>
            </c:ext>
          </c:extLst>
        </c:ser>
        <c:dLbls>
          <c:showLegendKey val="0"/>
          <c:showVal val="0"/>
          <c:showCatName val="0"/>
          <c:showSerName val="0"/>
          <c:showPercent val="0"/>
          <c:showBubbleSize val="0"/>
          <c:showLeaderLines val="1"/>
        </c:dLbls>
        <c:firstSliceAng val="0"/>
      </c:pieChart>
    </c:plotArea>
    <c:legend>
      <c:legendPos val="b"/>
      <c:overlay val="0"/>
      <c:txPr>
        <a:bodyPr/>
        <a:lstStyle/>
        <a:p>
          <a:pPr lvl="0" rt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 (%)</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2D6-498C-A854-9BD7BA8B0F5B}"/>
              </c:ext>
            </c:extLst>
          </c:dPt>
          <c:dPt>
            <c:idx val="1"/>
            <c:bubble3D val="0"/>
            <c:spPr>
              <a:solidFill>
                <a:schemeClr val="accent2"/>
              </a:solidFill>
            </c:spPr>
            <c:extLst>
              <c:ext xmlns:c16="http://schemas.microsoft.com/office/drawing/2014/chart" uri="{C3380CC4-5D6E-409C-BE32-E72D297353CC}">
                <c16:uniqueId val="{00000003-12D6-498C-A854-9BD7BA8B0F5B}"/>
              </c:ext>
            </c:extLst>
          </c:dPt>
          <c:dPt>
            <c:idx val="2"/>
            <c:bubble3D val="0"/>
            <c:spPr>
              <a:solidFill>
                <a:schemeClr val="accent3"/>
              </a:solidFill>
            </c:spPr>
            <c:extLst>
              <c:ext xmlns:c16="http://schemas.microsoft.com/office/drawing/2014/chart" uri="{C3380CC4-5D6E-409C-BE32-E72D297353CC}">
                <c16:uniqueId val="{00000005-12D6-498C-A854-9BD7BA8B0F5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speakers'!$C$61:$C$63</c:f>
              <c:strCache>
                <c:ptCount val="3"/>
                <c:pt idx="0">
                  <c:v>G</c:v>
                </c:pt>
                <c:pt idx="1">
                  <c:v>U</c:v>
                </c:pt>
                <c:pt idx="2">
                  <c:v>I</c:v>
                </c:pt>
              </c:strCache>
            </c:strRef>
          </c:cat>
          <c:val>
            <c:numRef>
              <c:f>'2024 invited speakers'!$E$61:$E$63</c:f>
              <c:numCache>
                <c:formatCode>0</c:formatCode>
                <c:ptCount val="3"/>
                <c:pt idx="0">
                  <c:v>13.333333333333334</c:v>
                </c:pt>
                <c:pt idx="1">
                  <c:v>46.666666666666664</c:v>
                </c:pt>
                <c:pt idx="2">
                  <c:v>40</c:v>
                </c:pt>
              </c:numCache>
            </c:numRef>
          </c:val>
          <c:extLst>
            <c:ext xmlns:c16="http://schemas.microsoft.com/office/drawing/2014/chart" uri="{C3380CC4-5D6E-409C-BE32-E72D297353CC}">
              <c16:uniqueId val="{00000006-12D6-498C-A854-9BD7BA8B0F5B}"/>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49A-41F8-B5E4-CC8D7C72251E}"/>
              </c:ext>
            </c:extLst>
          </c:dPt>
          <c:dPt>
            <c:idx val="1"/>
            <c:bubble3D val="0"/>
            <c:spPr>
              <a:solidFill>
                <a:schemeClr val="accent2"/>
              </a:solidFill>
            </c:spPr>
            <c:extLst>
              <c:ext xmlns:c16="http://schemas.microsoft.com/office/drawing/2014/chart" uri="{C3380CC4-5D6E-409C-BE32-E72D297353CC}">
                <c16:uniqueId val="{00000003-A49A-41F8-B5E4-CC8D7C72251E}"/>
              </c:ext>
            </c:extLst>
          </c:dPt>
          <c:dPt>
            <c:idx val="2"/>
            <c:bubble3D val="0"/>
            <c:spPr>
              <a:solidFill>
                <a:schemeClr val="accent3"/>
              </a:solidFill>
            </c:spPr>
            <c:extLst>
              <c:ext xmlns:c16="http://schemas.microsoft.com/office/drawing/2014/chart" uri="{C3380CC4-5D6E-409C-BE32-E72D297353CC}">
                <c16:uniqueId val="{00000005-A49A-41F8-B5E4-CC8D7C72251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speakers'!$C$67:$C$69</c:f>
              <c:strCache>
                <c:ptCount val="3"/>
                <c:pt idx="0">
                  <c:v>EU</c:v>
                </c:pt>
                <c:pt idx="1">
                  <c:v>Asia</c:v>
                </c:pt>
                <c:pt idx="2">
                  <c:v>US</c:v>
                </c:pt>
              </c:strCache>
            </c:strRef>
          </c:cat>
          <c:val>
            <c:numRef>
              <c:f>'2024 invited speakers'!$E$67:$E$69</c:f>
              <c:numCache>
                <c:formatCode>0</c:formatCode>
                <c:ptCount val="3"/>
                <c:pt idx="0">
                  <c:v>33.333333333333329</c:v>
                </c:pt>
                <c:pt idx="1">
                  <c:v>13.333333333333334</c:v>
                </c:pt>
                <c:pt idx="2">
                  <c:v>53.333333333333336</c:v>
                </c:pt>
              </c:numCache>
            </c:numRef>
          </c:val>
          <c:extLst>
            <c:ext xmlns:c16="http://schemas.microsoft.com/office/drawing/2014/chart" uri="{C3380CC4-5D6E-409C-BE32-E72D297353CC}">
              <c16:uniqueId val="{00000006-A49A-41F8-B5E4-CC8D7C72251E}"/>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6F3-4872-B79C-AF39E6636E48}"/>
              </c:ext>
            </c:extLst>
          </c:dPt>
          <c:dPt>
            <c:idx val="1"/>
            <c:bubble3D val="0"/>
            <c:spPr>
              <a:solidFill>
                <a:schemeClr val="accent2"/>
              </a:solidFill>
            </c:spPr>
            <c:extLst>
              <c:ext xmlns:c16="http://schemas.microsoft.com/office/drawing/2014/chart" uri="{C3380CC4-5D6E-409C-BE32-E72D297353CC}">
                <c16:uniqueId val="{00000003-06F3-4872-B79C-AF39E6636E48}"/>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speakers'!$C$73:$C$74</c:f>
              <c:strCache>
                <c:ptCount val="2"/>
                <c:pt idx="0">
                  <c:v>M</c:v>
                </c:pt>
                <c:pt idx="1">
                  <c:v>F</c:v>
                </c:pt>
              </c:strCache>
            </c:strRef>
          </c:cat>
          <c:val>
            <c:numRef>
              <c:f>'2024 invited speakers'!$E$73:$E$74</c:f>
              <c:numCache>
                <c:formatCode>0</c:formatCode>
                <c:ptCount val="2"/>
                <c:pt idx="0">
                  <c:v>86.666666666666671</c:v>
                </c:pt>
                <c:pt idx="1">
                  <c:v>13.333333333333334</c:v>
                </c:pt>
              </c:numCache>
            </c:numRef>
          </c:val>
          <c:extLst>
            <c:ext xmlns:c16="http://schemas.microsoft.com/office/drawing/2014/chart" uri="{C3380CC4-5D6E-409C-BE32-E72D297353CC}">
              <c16:uniqueId val="{00000004-06F3-4872-B79C-AF39E6636E48}"/>
            </c:ext>
          </c:extLst>
        </c:ser>
        <c:dLbls>
          <c:showLegendKey val="0"/>
          <c:showVal val="0"/>
          <c:showCatName val="0"/>
          <c:showSerName val="0"/>
          <c:showPercent val="0"/>
          <c:showBubbleSize val="0"/>
          <c:showLeaderLines val="1"/>
        </c:dLbls>
        <c:firstSliceAng val="0"/>
      </c:pieChart>
    </c:plotArea>
    <c:legend>
      <c:legendPos val="b"/>
      <c:overlay val="0"/>
      <c:txPr>
        <a:bodyPr/>
        <a:lstStyle/>
        <a:p>
          <a:pPr lvl="0" rt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2</xdr:col>
      <xdr:colOff>0</xdr:colOff>
      <xdr:row>24</xdr:row>
      <xdr:rowOff>9525</xdr:rowOff>
    </xdr:from>
    <xdr:ext cx="2000250" cy="1962150"/>
    <xdr:graphicFrame macro="">
      <xdr:nvGraphicFramePr>
        <xdr:cNvPr id="2" name="Chart 1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752475</xdr:colOff>
      <xdr:row>24</xdr:row>
      <xdr:rowOff>19049</xdr:rowOff>
    </xdr:from>
    <xdr:ext cx="2038350" cy="1971675"/>
    <xdr:graphicFrame macro="">
      <xdr:nvGraphicFramePr>
        <xdr:cNvPr id="3" name="Chart 14">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9524</xdr:colOff>
      <xdr:row>24</xdr:row>
      <xdr:rowOff>9525</xdr:rowOff>
    </xdr:from>
    <xdr:ext cx="2009775" cy="1971675"/>
    <xdr:graphicFrame macro="">
      <xdr:nvGraphicFramePr>
        <xdr:cNvPr id="4" name="Chart 15">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152400</xdr:colOff>
      <xdr:row>59</xdr:row>
      <xdr:rowOff>57150</xdr:rowOff>
    </xdr:from>
    <xdr:ext cx="2000250" cy="2000250"/>
    <xdr:graphicFrame macro="">
      <xdr:nvGraphicFramePr>
        <xdr:cNvPr id="2" name="Chart 4">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1457325</xdr:colOff>
      <xdr:row>59</xdr:row>
      <xdr:rowOff>76200</xdr:rowOff>
    </xdr:from>
    <xdr:ext cx="2133600" cy="1981200"/>
    <xdr:graphicFrame macro="">
      <xdr:nvGraphicFramePr>
        <xdr:cNvPr id="3" name="Chart 6">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3770313</xdr:colOff>
      <xdr:row>59</xdr:row>
      <xdr:rowOff>100012</xdr:rowOff>
    </xdr:from>
    <xdr:ext cx="1952625" cy="1952626"/>
    <xdr:graphicFrame macro="">
      <xdr:nvGraphicFramePr>
        <xdr:cNvPr id="4" name="Chart 5">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6</xdr:col>
      <xdr:colOff>552450</xdr:colOff>
      <xdr:row>71</xdr:row>
      <xdr:rowOff>165100</xdr:rowOff>
    </xdr:from>
    <xdr:ext cx="2000250" cy="2000250"/>
    <xdr:graphicFrame macro="">
      <xdr:nvGraphicFramePr>
        <xdr:cNvPr id="5" name="Chart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8</xdr:col>
      <xdr:colOff>1524000</xdr:colOff>
      <xdr:row>71</xdr:row>
      <xdr:rowOff>188119</xdr:rowOff>
    </xdr:from>
    <xdr:ext cx="1980000" cy="1981200"/>
    <xdr:graphicFrame macro="">
      <xdr:nvGraphicFramePr>
        <xdr:cNvPr id="6" name="Chart 6">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8</xdr:col>
      <xdr:colOff>3622675</xdr:colOff>
      <xdr:row>72</xdr:row>
      <xdr:rowOff>9525</xdr:rowOff>
    </xdr:from>
    <xdr:ext cx="1952625" cy="1952626"/>
    <xdr:graphicFrame macro="">
      <xdr:nvGraphicFramePr>
        <xdr:cNvPr id="7" name="Chart 5">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bo.gong1@ibm.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farrokh.ayazi@ece.gatech.edu" TargetMode="External"/><Relationship Id="rId13" Type="http://schemas.openxmlformats.org/officeDocument/2006/relationships/hyperlink" Target="mailto:julie.grollier@cnrs-thales.fr" TargetMode="External"/><Relationship Id="rId18" Type="http://schemas.openxmlformats.org/officeDocument/2006/relationships/hyperlink" Target="mailto:Omutl@gmail.com" TargetMode="External"/><Relationship Id="rId3" Type="http://schemas.openxmlformats.org/officeDocument/2006/relationships/hyperlink" Target="mailto:Adrian.Chasin@imec.be" TargetMode="External"/><Relationship Id="rId7" Type="http://schemas.openxmlformats.org/officeDocument/2006/relationships/hyperlink" Target="mailto:anton.hofmeister@st.com" TargetMode="External"/><Relationship Id="rId12" Type="http://schemas.openxmlformats.org/officeDocument/2006/relationships/hyperlink" Target="mailto:thomas.mikolajick@tu-dresden.de" TargetMode="External"/><Relationship Id="rId17" Type="http://schemas.openxmlformats.org/officeDocument/2006/relationships/hyperlink" Target="mailto:sud70@psu.edu" TargetMode="External"/><Relationship Id="rId2" Type="http://schemas.openxmlformats.org/officeDocument/2006/relationships/hyperlink" Target="mailto:sud70@psu.edu" TargetMode="External"/><Relationship Id="rId16" Type="http://schemas.openxmlformats.org/officeDocument/2006/relationships/hyperlink" Target="mailto:takagi@ee.t.u-tokyo.ac.jp" TargetMode="External"/><Relationship Id="rId20" Type="http://schemas.openxmlformats.org/officeDocument/2006/relationships/drawing" Target="../drawings/drawing2.xml"/><Relationship Id="rId1" Type="http://schemas.openxmlformats.org/officeDocument/2006/relationships/hyperlink" Target="mailto:sud70@psu.edu" TargetMode="External"/><Relationship Id="rId6" Type="http://schemas.openxmlformats.org/officeDocument/2006/relationships/hyperlink" Target="mailto:anton.hofmeister@st.com" TargetMode="External"/><Relationship Id="rId11" Type="http://schemas.openxmlformats.org/officeDocument/2006/relationships/hyperlink" Target="mailto:eleyang@nus.edu.sg" TargetMode="External"/><Relationship Id="rId5" Type="http://schemas.openxmlformats.org/officeDocument/2006/relationships/hyperlink" Target="mailto:farrokh.ayazi@ece.gatech.edu" TargetMode="External"/><Relationship Id="rId15" Type="http://schemas.openxmlformats.org/officeDocument/2006/relationships/hyperlink" Target="mailto:Adrian.Chasin@imec.be" TargetMode="External"/><Relationship Id="rId10" Type="http://schemas.openxmlformats.org/officeDocument/2006/relationships/hyperlink" Target="mailto:sakuma.katsuyuki@gmail.com" TargetMode="External"/><Relationship Id="rId19" Type="http://schemas.openxmlformats.org/officeDocument/2006/relationships/hyperlink" Target="mailto:john.wuu@amd.com" TargetMode="External"/><Relationship Id="rId4" Type="http://schemas.openxmlformats.org/officeDocument/2006/relationships/hyperlink" Target="mailto:bhave@purdue.edu" TargetMode="External"/><Relationship Id="rId9" Type="http://schemas.openxmlformats.org/officeDocument/2006/relationships/hyperlink" Target="mailto:sitaram.arkalgud@us.tel.com" TargetMode="External"/><Relationship Id="rId14" Type="http://schemas.openxmlformats.org/officeDocument/2006/relationships/hyperlink" Target="mailto:takagi@ee.t.u-tokyo.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Z225"/>
  <sheetViews>
    <sheetView tabSelected="1" topLeftCell="A15" zoomScale="150" zoomScaleNormal="150" workbookViewId="0">
      <selection activeCell="L21" sqref="L21"/>
    </sheetView>
  </sheetViews>
  <sheetFormatPr baseColWidth="10" defaultColWidth="12.6640625" defaultRowHeight="15"/>
  <cols>
    <col min="1" max="1" width="10" style="22" customWidth="1"/>
    <col min="2" max="2" width="5.6640625" style="5" customWidth="1"/>
    <col min="3" max="3" width="16.33203125" style="22" customWidth="1"/>
    <col min="4" max="5" width="10" style="22" customWidth="1"/>
    <col min="6" max="6" width="18.33203125" style="22" bestFit="1" customWidth="1"/>
    <col min="7" max="10" width="10" style="5" customWidth="1"/>
    <col min="11" max="11" width="33" style="22" customWidth="1"/>
    <col min="12" max="12" width="28.33203125" style="22" bestFit="1" customWidth="1"/>
    <col min="13" max="25" width="10" style="22" customWidth="1"/>
    <col min="26" max="16384" width="12.6640625" style="22"/>
  </cols>
  <sheetData>
    <row r="1" spans="1:15">
      <c r="A1" s="18"/>
      <c r="B1" s="7">
        <v>2024</v>
      </c>
      <c r="C1" s="19"/>
      <c r="D1" s="20"/>
      <c r="E1" s="20"/>
      <c r="F1" s="20"/>
      <c r="G1" s="8"/>
      <c r="H1" s="8"/>
      <c r="I1" s="8"/>
      <c r="J1" s="8"/>
      <c r="K1" s="21"/>
      <c r="L1" s="17"/>
    </row>
    <row r="2" spans="1:15">
      <c r="A2" s="23"/>
      <c r="B2" s="24" t="s">
        <v>28</v>
      </c>
      <c r="C2" s="25" t="s">
        <v>29</v>
      </c>
      <c r="D2" s="25" t="s">
        <v>30</v>
      </c>
      <c r="E2" s="25" t="s">
        <v>31</v>
      </c>
      <c r="F2" s="25" t="s">
        <v>1</v>
      </c>
      <c r="G2" s="26" t="s">
        <v>32</v>
      </c>
      <c r="H2" s="27" t="s">
        <v>33</v>
      </c>
      <c r="I2" s="27" t="s">
        <v>34</v>
      </c>
      <c r="J2" s="27" t="s">
        <v>35</v>
      </c>
      <c r="K2" s="28" t="s">
        <v>2</v>
      </c>
      <c r="L2" s="1" t="s">
        <v>36</v>
      </c>
    </row>
    <row r="3" spans="1:15">
      <c r="A3" s="29" t="s">
        <v>37</v>
      </c>
      <c r="B3" s="30" t="s">
        <v>17</v>
      </c>
      <c r="C3" s="56" t="s">
        <v>88</v>
      </c>
      <c r="D3" s="31" t="s">
        <v>25</v>
      </c>
      <c r="E3" s="31" t="s">
        <v>26</v>
      </c>
      <c r="F3" s="32" t="s">
        <v>10</v>
      </c>
      <c r="G3" s="33" t="s">
        <v>4</v>
      </c>
      <c r="H3" s="13" t="s">
        <v>22</v>
      </c>
      <c r="I3" s="14" t="s">
        <v>6</v>
      </c>
      <c r="J3" s="14" t="s">
        <v>38</v>
      </c>
      <c r="K3" s="32" t="s">
        <v>27</v>
      </c>
      <c r="L3" s="58" t="s">
        <v>74</v>
      </c>
    </row>
    <row r="4" spans="1:15">
      <c r="A4" s="34">
        <v>1</v>
      </c>
      <c r="B4" s="112" t="s">
        <v>17</v>
      </c>
      <c r="C4" s="113" t="s">
        <v>49</v>
      </c>
      <c r="D4" s="114" t="s">
        <v>55</v>
      </c>
      <c r="E4" s="114" t="s">
        <v>56</v>
      </c>
      <c r="F4" s="114" t="s">
        <v>57</v>
      </c>
      <c r="G4" s="57" t="s">
        <v>4</v>
      </c>
      <c r="H4" s="57" t="s">
        <v>9</v>
      </c>
      <c r="I4" s="57" t="s">
        <v>3</v>
      </c>
      <c r="J4" s="57" t="s">
        <v>47</v>
      </c>
      <c r="K4" s="59" t="s">
        <v>58</v>
      </c>
      <c r="L4" s="60" t="s">
        <v>59</v>
      </c>
    </row>
    <row r="5" spans="1:15">
      <c r="A5" s="29">
        <v>2</v>
      </c>
      <c r="B5" s="112" t="s">
        <v>17</v>
      </c>
      <c r="C5" s="113" t="s">
        <v>49</v>
      </c>
      <c r="D5" s="108" t="s">
        <v>60</v>
      </c>
      <c r="E5" s="108" t="s">
        <v>61</v>
      </c>
      <c r="F5" s="114" t="s">
        <v>62</v>
      </c>
      <c r="G5" s="57" t="s">
        <v>4</v>
      </c>
      <c r="H5" s="57" t="s">
        <v>22</v>
      </c>
      <c r="I5" s="57" t="s">
        <v>6</v>
      </c>
      <c r="J5" s="57" t="s">
        <v>38</v>
      </c>
      <c r="K5" s="59" t="s">
        <v>63</v>
      </c>
      <c r="L5" s="60" t="s">
        <v>64</v>
      </c>
    </row>
    <row r="6" spans="1:15">
      <c r="A6" s="29">
        <v>3</v>
      </c>
      <c r="B6" s="112" t="s">
        <v>17</v>
      </c>
      <c r="C6" s="113" t="s">
        <v>49</v>
      </c>
      <c r="D6" s="108" t="s">
        <v>65</v>
      </c>
      <c r="E6" s="108" t="s">
        <v>66</v>
      </c>
      <c r="F6" s="114" t="s">
        <v>7</v>
      </c>
      <c r="G6" s="57" t="s">
        <v>4</v>
      </c>
      <c r="H6" s="57" t="s">
        <v>39</v>
      </c>
      <c r="I6" s="57" t="s">
        <v>6</v>
      </c>
      <c r="J6" s="57" t="s">
        <v>43</v>
      </c>
      <c r="K6" s="59" t="s">
        <v>67</v>
      </c>
      <c r="L6" s="60" t="s">
        <v>68</v>
      </c>
    </row>
    <row r="7" spans="1:15">
      <c r="A7" s="29">
        <v>4</v>
      </c>
      <c r="B7" s="112" t="s">
        <v>17</v>
      </c>
      <c r="C7" s="113" t="s">
        <v>49</v>
      </c>
      <c r="D7" s="108" t="s">
        <v>75</v>
      </c>
      <c r="E7" s="108" t="s">
        <v>76</v>
      </c>
      <c r="F7" s="114" t="s">
        <v>12</v>
      </c>
      <c r="G7" s="57" t="s">
        <v>5</v>
      </c>
      <c r="H7" s="57" t="s">
        <v>9</v>
      </c>
      <c r="I7" s="57" t="s">
        <v>6</v>
      </c>
      <c r="J7" s="57" t="s">
        <v>40</v>
      </c>
      <c r="K7" s="59" t="s">
        <v>77</v>
      </c>
      <c r="L7" s="60" t="s">
        <v>78</v>
      </c>
    </row>
    <row r="8" spans="1:15">
      <c r="A8" s="29">
        <v>5</v>
      </c>
      <c r="B8" s="112" t="s">
        <v>17</v>
      </c>
      <c r="C8" s="113" t="s">
        <v>49</v>
      </c>
      <c r="D8" s="108" t="s">
        <v>79</v>
      </c>
      <c r="E8" s="108" t="s">
        <v>80</v>
      </c>
      <c r="F8" s="114" t="s">
        <v>53</v>
      </c>
      <c r="G8" s="57" t="s">
        <v>4</v>
      </c>
      <c r="H8" s="57" t="s">
        <v>9</v>
      </c>
      <c r="I8" s="57" t="s">
        <v>6</v>
      </c>
      <c r="J8" s="57" t="s">
        <v>46</v>
      </c>
      <c r="K8" s="59" t="s">
        <v>81</v>
      </c>
      <c r="L8" s="60" t="s">
        <v>82</v>
      </c>
      <c r="O8" s="39"/>
    </row>
    <row r="9" spans="1:15">
      <c r="A9" s="29">
        <v>6</v>
      </c>
      <c r="B9" s="112" t="s">
        <v>17</v>
      </c>
      <c r="C9" s="113" t="s">
        <v>49</v>
      </c>
      <c r="D9" s="108" t="s">
        <v>83</v>
      </c>
      <c r="E9" s="108" t="s">
        <v>84</v>
      </c>
      <c r="F9" s="114" t="s">
        <v>14</v>
      </c>
      <c r="G9" s="57" t="s">
        <v>4</v>
      </c>
      <c r="H9" s="57" t="s">
        <v>22</v>
      </c>
      <c r="I9" s="57" t="s">
        <v>6</v>
      </c>
      <c r="J9" s="57" t="s">
        <v>38</v>
      </c>
      <c r="K9" s="59" t="s">
        <v>85</v>
      </c>
      <c r="L9" s="60" t="s">
        <v>86</v>
      </c>
    </row>
    <row r="10" spans="1:15">
      <c r="A10" s="29">
        <v>7</v>
      </c>
      <c r="B10" s="112" t="s">
        <v>17</v>
      </c>
      <c r="C10" s="113" t="s">
        <v>49</v>
      </c>
      <c r="D10" s="108" t="s">
        <v>110</v>
      </c>
      <c r="E10" s="108" t="s">
        <v>18</v>
      </c>
      <c r="F10" s="114" t="s">
        <v>11</v>
      </c>
      <c r="G10" s="57" t="s">
        <v>4</v>
      </c>
      <c r="H10" s="57" t="s">
        <v>39</v>
      </c>
      <c r="I10" s="57" t="s">
        <v>6</v>
      </c>
      <c r="J10" s="57" t="s">
        <v>41</v>
      </c>
      <c r="K10" s="59" t="s">
        <v>235</v>
      </c>
      <c r="L10" s="60" t="s">
        <v>236</v>
      </c>
    </row>
    <row r="11" spans="1:15">
      <c r="A11" s="29">
        <v>8</v>
      </c>
      <c r="B11" s="35" t="s">
        <v>17</v>
      </c>
      <c r="C11" s="36" t="s">
        <v>89</v>
      </c>
      <c r="D11" s="40" t="s">
        <v>111</v>
      </c>
      <c r="E11" s="40" t="s">
        <v>112</v>
      </c>
      <c r="F11" s="37" t="s">
        <v>113</v>
      </c>
      <c r="G11" s="35" t="s">
        <v>8</v>
      </c>
      <c r="H11" s="35" t="s">
        <v>22</v>
      </c>
      <c r="I11" s="35" t="s">
        <v>6</v>
      </c>
      <c r="J11" s="35" t="s">
        <v>38</v>
      </c>
      <c r="K11" s="37" t="s">
        <v>225</v>
      </c>
      <c r="L11" s="38" t="s">
        <v>226</v>
      </c>
    </row>
    <row r="12" spans="1:15">
      <c r="A12" s="29">
        <v>9</v>
      </c>
      <c r="B12" s="35" t="s">
        <v>17</v>
      </c>
      <c r="C12" s="36" t="s">
        <v>89</v>
      </c>
      <c r="D12" s="40" t="s">
        <v>114</v>
      </c>
      <c r="E12" s="40" t="s">
        <v>18</v>
      </c>
      <c r="F12" s="37" t="s">
        <v>50</v>
      </c>
      <c r="G12" s="35" t="s">
        <v>4</v>
      </c>
      <c r="H12" s="35" t="s">
        <v>39</v>
      </c>
      <c r="I12" s="35" t="s">
        <v>6</v>
      </c>
      <c r="J12" s="35" t="s">
        <v>115</v>
      </c>
      <c r="K12" s="37" t="s">
        <v>227</v>
      </c>
      <c r="L12" s="38" t="s">
        <v>228</v>
      </c>
    </row>
    <row r="13" spans="1:15">
      <c r="A13" s="29">
        <v>10</v>
      </c>
      <c r="B13" s="35" t="s">
        <v>17</v>
      </c>
      <c r="C13" s="36" t="s">
        <v>89</v>
      </c>
      <c r="D13" s="40" t="s">
        <v>116</v>
      </c>
      <c r="E13" s="40" t="s">
        <v>117</v>
      </c>
      <c r="F13" s="37" t="s">
        <v>23</v>
      </c>
      <c r="G13" s="35" t="s">
        <v>4</v>
      </c>
      <c r="H13" s="35" t="s">
        <v>39</v>
      </c>
      <c r="I13" s="35" t="s">
        <v>6</v>
      </c>
      <c r="J13" s="35" t="s">
        <v>43</v>
      </c>
      <c r="K13" s="37" t="s">
        <v>229</v>
      </c>
      <c r="L13" s="38" t="s">
        <v>230</v>
      </c>
    </row>
    <row r="14" spans="1:15">
      <c r="A14" s="29">
        <v>11</v>
      </c>
      <c r="B14" s="35" t="s">
        <v>17</v>
      </c>
      <c r="C14" s="36" t="s">
        <v>89</v>
      </c>
      <c r="D14" s="40" t="s">
        <v>118</v>
      </c>
      <c r="E14" s="40" t="s">
        <v>42</v>
      </c>
      <c r="F14" s="37" t="s">
        <v>71</v>
      </c>
      <c r="G14" s="35" t="s">
        <v>4</v>
      </c>
      <c r="H14" s="35" t="s">
        <v>22</v>
      </c>
      <c r="I14" s="35" t="s">
        <v>3</v>
      </c>
      <c r="J14" s="35" t="s">
        <v>38</v>
      </c>
      <c r="K14" s="37" t="s">
        <v>231</v>
      </c>
      <c r="L14" s="38" t="s">
        <v>232</v>
      </c>
    </row>
    <row r="15" spans="1:15">
      <c r="A15" s="29">
        <v>12</v>
      </c>
      <c r="B15" s="35" t="s">
        <v>17</v>
      </c>
      <c r="C15" s="36" t="s">
        <v>89</v>
      </c>
      <c r="D15" s="40" t="s">
        <v>119</v>
      </c>
      <c r="E15" s="40" t="s">
        <v>120</v>
      </c>
      <c r="F15" s="37" t="s">
        <v>156</v>
      </c>
      <c r="G15" s="35" t="s">
        <v>4</v>
      </c>
      <c r="H15" s="35" t="s">
        <v>9</v>
      </c>
      <c r="I15" s="35" t="s">
        <v>6</v>
      </c>
      <c r="J15" s="35" t="s">
        <v>47</v>
      </c>
      <c r="K15" s="37" t="s">
        <v>233</v>
      </c>
      <c r="L15" s="38" t="s">
        <v>234</v>
      </c>
    </row>
    <row r="16" spans="1:15">
      <c r="A16" s="41"/>
      <c r="B16" s="12"/>
      <c r="C16" s="115"/>
      <c r="D16" s="116"/>
      <c r="E16" s="116"/>
      <c r="F16" s="9"/>
      <c r="G16" s="12"/>
      <c r="H16" s="12"/>
      <c r="I16" s="12"/>
      <c r="J16" s="12"/>
      <c r="K16" s="9"/>
    </row>
    <row r="17" spans="1:26">
      <c r="M17" s="42"/>
      <c r="N17" s="42"/>
      <c r="O17" s="42"/>
      <c r="P17" s="42"/>
      <c r="Q17" s="42"/>
      <c r="R17" s="42"/>
      <c r="S17" s="42"/>
      <c r="T17" s="42"/>
      <c r="U17" s="42"/>
      <c r="V17" s="42"/>
      <c r="W17" s="42"/>
      <c r="X17" s="42"/>
      <c r="Y17" s="42"/>
      <c r="Z17" s="42"/>
    </row>
    <row r="18" spans="1:26">
      <c r="A18" s="9"/>
      <c r="B18" s="12"/>
      <c r="C18" s="43"/>
      <c r="D18" s="43"/>
      <c r="E18" s="43"/>
      <c r="F18" s="43"/>
      <c r="G18" s="12"/>
      <c r="H18" s="12"/>
      <c r="I18" s="12"/>
      <c r="J18" s="12"/>
      <c r="K18" s="43"/>
    </row>
    <row r="19" spans="1:26" ht="16">
      <c r="A19" s="9"/>
      <c r="B19" s="12"/>
      <c r="C19" s="44" t="s">
        <v>32</v>
      </c>
      <c r="D19" s="44" t="s">
        <v>44</v>
      </c>
      <c r="E19" s="45"/>
      <c r="F19" s="44" t="s">
        <v>33</v>
      </c>
      <c r="G19" s="46" t="s">
        <v>44</v>
      </c>
      <c r="H19" s="47"/>
      <c r="I19" s="48" t="s">
        <v>34</v>
      </c>
      <c r="J19" s="48" t="s">
        <v>44</v>
      </c>
      <c r="K19" s="43"/>
    </row>
    <row r="20" spans="1:26" ht="16">
      <c r="A20" s="9"/>
      <c r="B20" s="12"/>
      <c r="C20" s="49" t="s">
        <v>5</v>
      </c>
      <c r="D20" s="4">
        <f>COUNTIF(G3:G15,"G")</f>
        <v>1</v>
      </c>
      <c r="E20" s="45"/>
      <c r="F20" s="50" t="s">
        <v>9</v>
      </c>
      <c r="G20" s="3">
        <f>COUNTIF(H3:H15,"EU")</f>
        <v>4</v>
      </c>
      <c r="H20" s="47"/>
      <c r="I20" s="51" t="s">
        <v>6</v>
      </c>
      <c r="J20" s="2">
        <f>COUNTIF(I3:I15,"M")</f>
        <v>11</v>
      </c>
      <c r="K20" s="43"/>
    </row>
    <row r="21" spans="1:26" ht="16">
      <c r="A21" s="9"/>
      <c r="B21" s="12"/>
      <c r="C21" s="49" t="s">
        <v>8</v>
      </c>
      <c r="D21" s="4">
        <f>COUNTIF(G3:G15,"U")</f>
        <v>1</v>
      </c>
      <c r="E21" s="45"/>
      <c r="F21" s="50" t="s">
        <v>39</v>
      </c>
      <c r="G21" s="3">
        <f>COUNTIF(H3:H15,"Asia")</f>
        <v>4</v>
      </c>
      <c r="H21" s="47"/>
      <c r="I21" s="51" t="s">
        <v>3</v>
      </c>
      <c r="J21" s="2">
        <f>COUNTIF(I3:I15,"F")</f>
        <v>2</v>
      </c>
      <c r="K21" s="43"/>
    </row>
    <row r="22" spans="1:26" ht="16">
      <c r="A22" s="9"/>
      <c r="B22" s="12"/>
      <c r="C22" s="49" t="s">
        <v>4</v>
      </c>
      <c r="D22" s="4">
        <f>COUNTIF(G3:G15,"I")</f>
        <v>11</v>
      </c>
      <c r="E22" s="45"/>
      <c r="F22" s="50" t="s">
        <v>22</v>
      </c>
      <c r="G22" s="3">
        <f>COUNTIF(H3:H15,"US")</f>
        <v>5</v>
      </c>
      <c r="H22" s="47"/>
      <c r="I22" s="51"/>
      <c r="J22" s="51"/>
      <c r="K22" s="43"/>
    </row>
    <row r="23" spans="1:26" ht="16">
      <c r="A23" s="9"/>
      <c r="B23" s="12"/>
      <c r="C23" s="45"/>
      <c r="D23" s="52">
        <f>D20+D21+D22</f>
        <v>13</v>
      </c>
      <c r="E23" s="52"/>
      <c r="F23" s="52"/>
      <c r="G23" s="47">
        <f>G20+G21+G22</f>
        <v>13</v>
      </c>
      <c r="H23" s="47"/>
      <c r="I23" s="47"/>
      <c r="J23" s="47">
        <f>J20+J21+J22</f>
        <v>13</v>
      </c>
      <c r="K23" s="43"/>
    </row>
    <row r="24" spans="1:26">
      <c r="C24" s="53"/>
      <c r="D24" s="53"/>
      <c r="E24" s="53"/>
      <c r="F24" s="53"/>
      <c r="K24" s="53"/>
    </row>
    <row r="25" spans="1:26">
      <c r="C25" s="53"/>
      <c r="D25" s="53"/>
      <c r="E25" s="53"/>
      <c r="F25" s="53"/>
      <c r="K25" s="53"/>
    </row>
    <row r="26" spans="1:26">
      <c r="C26" s="53"/>
      <c r="D26" s="53"/>
      <c r="E26" s="53"/>
      <c r="F26" s="53"/>
      <c r="K26" s="53"/>
    </row>
    <row r="27" spans="1:26">
      <c r="C27" s="53"/>
      <c r="D27" s="53"/>
      <c r="E27" s="53"/>
      <c r="F27" s="53"/>
      <c r="K27" s="53"/>
    </row>
    <row r="28" spans="1:26">
      <c r="C28" s="53"/>
      <c r="D28" s="53"/>
      <c r="E28" s="53"/>
      <c r="F28" s="53"/>
      <c r="K28" s="53"/>
    </row>
    <row r="29" spans="1:26">
      <c r="C29" s="53"/>
      <c r="D29" s="53"/>
      <c r="E29" s="53"/>
      <c r="F29" s="53"/>
      <c r="K29" s="53"/>
    </row>
    <row r="30" spans="1:26">
      <c r="C30" s="53"/>
      <c r="D30" s="53"/>
      <c r="E30" s="53"/>
      <c r="F30" s="53"/>
      <c r="K30" s="53"/>
    </row>
    <row r="31" spans="1:26">
      <c r="C31" s="53"/>
      <c r="D31" s="53"/>
      <c r="E31" s="53"/>
      <c r="F31" s="53"/>
      <c r="K31" s="53"/>
    </row>
    <row r="32" spans="1:26">
      <c r="C32" s="53"/>
      <c r="D32" s="53"/>
      <c r="E32" s="53"/>
      <c r="F32" s="53"/>
      <c r="K32" s="53"/>
    </row>
    <row r="33" spans="1:14">
      <c r="C33" s="53"/>
      <c r="D33" s="53"/>
      <c r="E33" s="53"/>
      <c r="F33" s="53"/>
      <c r="K33" s="53"/>
    </row>
    <row r="34" spans="1:14">
      <c r="C34" s="53"/>
      <c r="D34" s="53"/>
      <c r="E34" s="53"/>
      <c r="F34" s="53"/>
      <c r="K34" s="53"/>
    </row>
    <row r="35" spans="1:14">
      <c r="C35" s="53"/>
      <c r="D35" s="53"/>
      <c r="E35" s="53"/>
      <c r="F35" s="53"/>
      <c r="K35" s="53"/>
    </row>
    <row r="36" spans="1:14">
      <c r="C36" s="53"/>
      <c r="D36" s="53"/>
      <c r="E36" s="53"/>
      <c r="F36" s="53"/>
      <c r="K36" s="53"/>
    </row>
    <row r="37" spans="1:14" customFormat="1">
      <c r="A37" s="132" t="s">
        <v>204</v>
      </c>
      <c r="B37" s="35"/>
      <c r="C37" s="36"/>
      <c r="D37" s="40"/>
      <c r="E37" s="40"/>
      <c r="F37" s="37"/>
      <c r="G37" s="35"/>
      <c r="H37" s="35"/>
      <c r="I37" s="35"/>
      <c r="J37" s="35"/>
      <c r="K37" s="37"/>
      <c r="L37" s="38"/>
    </row>
    <row r="38" spans="1:14" customFormat="1">
      <c r="A38" s="29"/>
      <c r="B38" s="35" t="s">
        <v>17</v>
      </c>
      <c r="C38" s="36" t="s">
        <v>205</v>
      </c>
      <c r="D38" s="40" t="s">
        <v>206</v>
      </c>
      <c r="E38" s="40" t="s">
        <v>207</v>
      </c>
      <c r="F38" s="37" t="s">
        <v>208</v>
      </c>
      <c r="G38" s="35" t="s">
        <v>4</v>
      </c>
      <c r="H38" s="35" t="s">
        <v>22</v>
      </c>
      <c r="I38" s="35" t="s">
        <v>6</v>
      </c>
      <c r="J38" s="35" t="s">
        <v>38</v>
      </c>
      <c r="K38" s="37" t="s">
        <v>209</v>
      </c>
      <c r="L38" s="38" t="s">
        <v>210</v>
      </c>
      <c r="M38" s="12" t="s">
        <v>211</v>
      </c>
      <c r="N38" s="133" t="s">
        <v>212</v>
      </c>
    </row>
    <row r="39" spans="1:14">
      <c r="C39" s="53"/>
      <c r="D39" s="53"/>
      <c r="E39" s="53"/>
      <c r="F39" s="53"/>
      <c r="K39" s="53"/>
    </row>
    <row r="40" spans="1:14">
      <c r="A40" s="41" t="s">
        <v>97</v>
      </c>
      <c r="B40" s="12"/>
      <c r="C40" s="109" t="s">
        <v>98</v>
      </c>
      <c r="D40" s="110" t="s">
        <v>69</v>
      </c>
      <c r="E40" s="110" t="s">
        <v>70</v>
      </c>
      <c r="F40" s="111" t="s">
        <v>71</v>
      </c>
      <c r="G40" s="57" t="s">
        <v>4</v>
      </c>
      <c r="H40" s="57" t="s">
        <v>22</v>
      </c>
      <c r="I40" s="57" t="s">
        <v>6</v>
      </c>
      <c r="J40" s="57" t="s">
        <v>38</v>
      </c>
      <c r="K40" s="59" t="s">
        <v>72</v>
      </c>
      <c r="L40" s="60" t="s">
        <v>73</v>
      </c>
    </row>
    <row r="41" spans="1:14">
      <c r="C41" s="53"/>
      <c r="D41" s="53"/>
      <c r="E41" s="53"/>
      <c r="F41" s="53"/>
      <c r="K41" s="53"/>
    </row>
    <row r="42" spans="1:14">
      <c r="C42" s="53"/>
      <c r="D42" s="53"/>
      <c r="E42" s="53"/>
      <c r="F42" s="53"/>
      <c r="K42" s="53"/>
    </row>
    <row r="43" spans="1:14">
      <c r="C43" s="53"/>
      <c r="D43" s="53"/>
      <c r="E43" s="53"/>
      <c r="F43" s="53"/>
      <c r="K43" s="53"/>
    </row>
    <row r="44" spans="1:14">
      <c r="C44" s="53"/>
      <c r="D44" s="53"/>
      <c r="E44" s="53"/>
      <c r="F44" s="53"/>
      <c r="K44" s="53"/>
    </row>
    <row r="45" spans="1:14">
      <c r="C45" s="53"/>
      <c r="D45" s="53"/>
      <c r="E45" s="53"/>
      <c r="F45" s="53"/>
      <c r="K45" s="53"/>
    </row>
    <row r="46" spans="1:14">
      <c r="C46" s="53"/>
      <c r="D46" s="53"/>
      <c r="E46" s="53"/>
      <c r="F46" s="53"/>
      <c r="K46" s="53"/>
    </row>
    <row r="47" spans="1:14">
      <c r="C47" s="53"/>
      <c r="D47" s="53"/>
      <c r="E47" s="53"/>
      <c r="F47" s="53"/>
      <c r="K47" s="53"/>
    </row>
    <row r="48" spans="1:14">
      <c r="C48" s="53"/>
      <c r="D48" s="53"/>
      <c r="E48" s="53"/>
      <c r="F48" s="53"/>
      <c r="K48" s="53"/>
    </row>
    <row r="49" spans="3:11">
      <c r="C49" s="53"/>
      <c r="D49" s="53"/>
      <c r="E49" s="53"/>
      <c r="F49" s="53"/>
      <c r="K49" s="53"/>
    </row>
    <row r="50" spans="3:11">
      <c r="C50" s="53"/>
      <c r="D50" s="53"/>
      <c r="E50" s="53"/>
      <c r="F50" s="53"/>
      <c r="K50" s="53"/>
    </row>
    <row r="51" spans="3:11">
      <c r="C51" s="53"/>
      <c r="D51" s="53"/>
      <c r="E51" s="53"/>
      <c r="F51" s="53"/>
      <c r="K51" s="53"/>
    </row>
    <row r="52" spans="3:11">
      <c r="C52" s="53"/>
      <c r="D52" s="53"/>
      <c r="E52" s="53"/>
      <c r="F52" s="53"/>
      <c r="K52" s="53"/>
    </row>
    <row r="53" spans="3:11">
      <c r="C53" s="53"/>
      <c r="D53" s="53"/>
      <c r="E53" s="53"/>
      <c r="F53" s="53"/>
      <c r="K53" s="53"/>
    </row>
    <row r="54" spans="3:11">
      <c r="C54" s="53"/>
      <c r="D54" s="53"/>
      <c r="E54" s="53"/>
      <c r="F54" s="53"/>
      <c r="K54" s="53"/>
    </row>
    <row r="55" spans="3:11">
      <c r="C55" s="53"/>
      <c r="D55" s="53"/>
      <c r="E55" s="53"/>
      <c r="F55" s="53"/>
      <c r="K55" s="53"/>
    </row>
    <row r="56" spans="3:11">
      <c r="C56" s="53"/>
      <c r="D56" s="53"/>
      <c r="E56" s="53"/>
      <c r="F56" s="53"/>
      <c r="K56" s="53"/>
    </row>
    <row r="57" spans="3:11">
      <c r="C57" s="53"/>
      <c r="D57" s="53"/>
      <c r="E57" s="53"/>
      <c r="F57" s="53"/>
      <c r="K57" s="53"/>
    </row>
    <row r="58" spans="3:11">
      <c r="C58" s="53"/>
      <c r="D58" s="53"/>
      <c r="E58" s="53"/>
      <c r="F58" s="53"/>
      <c r="K58" s="53"/>
    </row>
    <row r="59" spans="3:11">
      <c r="C59" s="53"/>
      <c r="D59" s="53"/>
      <c r="E59" s="53"/>
      <c r="F59" s="53"/>
      <c r="K59" s="53"/>
    </row>
    <row r="60" spans="3:11">
      <c r="C60" s="53"/>
      <c r="D60" s="53"/>
      <c r="E60" s="53"/>
      <c r="F60" s="53"/>
      <c r="K60" s="53"/>
    </row>
    <row r="61" spans="3:11">
      <c r="C61" s="53"/>
      <c r="D61" s="53"/>
      <c r="E61" s="53"/>
      <c r="F61" s="53"/>
      <c r="K61" s="53"/>
    </row>
    <row r="62" spans="3:11">
      <c r="C62" s="53"/>
      <c r="D62" s="53"/>
      <c r="E62" s="53"/>
      <c r="F62" s="53"/>
      <c r="K62" s="53"/>
    </row>
    <row r="63" spans="3:11">
      <c r="C63" s="53"/>
      <c r="D63" s="53"/>
      <c r="E63" s="53"/>
      <c r="F63" s="53"/>
      <c r="K63" s="53"/>
    </row>
    <row r="64" spans="3:11">
      <c r="C64" s="53"/>
      <c r="D64" s="53"/>
      <c r="E64" s="53"/>
      <c r="F64" s="53"/>
      <c r="K64" s="53"/>
    </row>
    <row r="65" spans="3:11">
      <c r="C65" s="53"/>
      <c r="D65" s="53"/>
      <c r="E65" s="53"/>
      <c r="F65" s="53"/>
      <c r="K65" s="53"/>
    </row>
    <row r="66" spans="3:11">
      <c r="C66" s="53"/>
      <c r="D66" s="53"/>
      <c r="E66" s="53"/>
      <c r="F66" s="53"/>
      <c r="K66" s="53"/>
    </row>
    <row r="67" spans="3:11">
      <c r="C67" s="53"/>
      <c r="D67" s="53"/>
      <c r="E67" s="53"/>
      <c r="F67" s="53"/>
      <c r="K67" s="53"/>
    </row>
    <row r="68" spans="3:11">
      <c r="C68" s="53"/>
      <c r="D68" s="53"/>
      <c r="E68" s="53"/>
      <c r="F68" s="53"/>
      <c r="K68" s="53"/>
    </row>
    <row r="69" spans="3:11">
      <c r="C69" s="53"/>
      <c r="D69" s="53"/>
      <c r="E69" s="53"/>
      <c r="F69" s="53"/>
      <c r="K69" s="53"/>
    </row>
    <row r="70" spans="3:11">
      <c r="C70" s="53"/>
      <c r="D70" s="53"/>
      <c r="E70" s="53"/>
      <c r="F70" s="53"/>
      <c r="K70" s="53"/>
    </row>
    <row r="71" spans="3:11">
      <c r="C71" s="53"/>
      <c r="D71" s="53"/>
      <c r="E71" s="53"/>
      <c r="F71" s="53"/>
      <c r="K71" s="53"/>
    </row>
    <row r="72" spans="3:11">
      <c r="C72" s="53"/>
      <c r="D72" s="53"/>
      <c r="E72" s="53"/>
      <c r="F72" s="53"/>
      <c r="K72" s="53"/>
    </row>
    <row r="73" spans="3:11">
      <c r="C73" s="53"/>
      <c r="D73" s="53"/>
      <c r="E73" s="53"/>
      <c r="F73" s="53"/>
      <c r="K73" s="53"/>
    </row>
    <row r="74" spans="3:11">
      <c r="C74" s="53"/>
      <c r="D74" s="53"/>
      <c r="E74" s="53"/>
      <c r="F74" s="53"/>
      <c r="K74" s="53"/>
    </row>
    <row r="75" spans="3:11">
      <c r="C75" s="53"/>
      <c r="D75" s="53"/>
      <c r="E75" s="53"/>
      <c r="F75" s="53"/>
      <c r="K75" s="53"/>
    </row>
    <row r="76" spans="3:11">
      <c r="C76" s="53"/>
      <c r="D76" s="53"/>
      <c r="E76" s="53"/>
      <c r="F76" s="53"/>
      <c r="K76" s="53"/>
    </row>
    <row r="77" spans="3:11">
      <c r="C77" s="53"/>
      <c r="D77" s="53"/>
      <c r="E77" s="53"/>
      <c r="F77" s="53"/>
      <c r="K77" s="53"/>
    </row>
    <row r="78" spans="3:11">
      <c r="C78" s="53"/>
      <c r="D78" s="53"/>
      <c r="E78" s="53"/>
      <c r="F78" s="53"/>
      <c r="K78" s="53"/>
    </row>
    <row r="79" spans="3:11">
      <c r="C79" s="53"/>
      <c r="D79" s="53"/>
      <c r="E79" s="53"/>
      <c r="F79" s="53"/>
      <c r="K79" s="53"/>
    </row>
    <row r="80" spans="3:11">
      <c r="C80" s="53"/>
      <c r="D80" s="53"/>
      <c r="E80" s="53"/>
      <c r="F80" s="53"/>
      <c r="K80" s="53"/>
    </row>
    <row r="81" spans="3:11">
      <c r="C81" s="53"/>
      <c r="D81" s="53"/>
      <c r="E81" s="53"/>
      <c r="F81" s="53"/>
      <c r="K81" s="53"/>
    </row>
    <row r="82" spans="3:11">
      <c r="C82" s="53"/>
      <c r="D82" s="53"/>
      <c r="E82" s="53"/>
      <c r="F82" s="53"/>
      <c r="K82" s="53"/>
    </row>
    <row r="83" spans="3:11">
      <c r="C83" s="53"/>
      <c r="D83" s="53"/>
      <c r="E83" s="53"/>
      <c r="F83" s="53"/>
      <c r="K83" s="53"/>
    </row>
    <row r="84" spans="3:11">
      <c r="C84" s="53"/>
      <c r="D84" s="53"/>
      <c r="E84" s="53"/>
      <c r="F84" s="53"/>
      <c r="K84" s="53"/>
    </row>
    <row r="85" spans="3:11">
      <c r="C85" s="53"/>
      <c r="D85" s="53"/>
      <c r="E85" s="53"/>
      <c r="F85" s="53"/>
      <c r="K85" s="53"/>
    </row>
    <row r="86" spans="3:11">
      <c r="C86" s="53"/>
      <c r="D86" s="53"/>
      <c r="E86" s="53"/>
      <c r="F86" s="53"/>
      <c r="K86" s="53"/>
    </row>
    <row r="87" spans="3:11">
      <c r="C87" s="53"/>
      <c r="D87" s="53"/>
      <c r="E87" s="53"/>
      <c r="F87" s="53"/>
      <c r="K87" s="53"/>
    </row>
    <row r="88" spans="3:11">
      <c r="C88" s="53"/>
      <c r="D88" s="53"/>
      <c r="E88" s="53"/>
      <c r="F88" s="53"/>
      <c r="K88" s="53"/>
    </row>
    <row r="89" spans="3:11">
      <c r="C89" s="53"/>
      <c r="D89" s="53"/>
      <c r="E89" s="53"/>
      <c r="F89" s="53"/>
      <c r="K89" s="53"/>
    </row>
    <row r="90" spans="3:11">
      <c r="C90" s="53"/>
      <c r="D90" s="53"/>
      <c r="E90" s="53"/>
      <c r="F90" s="53"/>
      <c r="K90" s="53"/>
    </row>
    <row r="91" spans="3:11">
      <c r="C91" s="53"/>
      <c r="D91" s="53"/>
      <c r="E91" s="53"/>
      <c r="F91" s="53"/>
      <c r="K91" s="53"/>
    </row>
    <row r="92" spans="3:11">
      <c r="C92" s="53"/>
      <c r="D92" s="53"/>
      <c r="E92" s="53"/>
      <c r="F92" s="53"/>
      <c r="K92" s="53"/>
    </row>
    <row r="93" spans="3:11">
      <c r="C93" s="53"/>
      <c r="D93" s="53"/>
      <c r="E93" s="53"/>
      <c r="F93" s="53"/>
      <c r="K93" s="53"/>
    </row>
    <row r="94" spans="3:11">
      <c r="C94" s="53"/>
      <c r="D94" s="53"/>
      <c r="E94" s="53"/>
      <c r="F94" s="53"/>
      <c r="K94" s="53"/>
    </row>
    <row r="95" spans="3:11">
      <c r="C95" s="53"/>
      <c r="D95" s="53"/>
      <c r="E95" s="53"/>
      <c r="F95" s="53"/>
      <c r="K95" s="53"/>
    </row>
    <row r="96" spans="3:11">
      <c r="C96" s="53"/>
      <c r="D96" s="53"/>
      <c r="E96" s="53"/>
      <c r="F96" s="53"/>
      <c r="K96" s="53"/>
    </row>
    <row r="97" spans="3:11">
      <c r="C97" s="53"/>
      <c r="D97" s="53"/>
      <c r="E97" s="53"/>
      <c r="F97" s="53"/>
      <c r="K97" s="53"/>
    </row>
    <row r="98" spans="3:11">
      <c r="C98" s="53"/>
      <c r="D98" s="53"/>
      <c r="E98" s="53"/>
      <c r="F98" s="53"/>
      <c r="K98" s="53"/>
    </row>
    <row r="99" spans="3:11">
      <c r="C99" s="53"/>
      <c r="D99" s="53"/>
      <c r="E99" s="53"/>
      <c r="F99" s="53"/>
      <c r="K99" s="53"/>
    </row>
    <row r="100" spans="3:11">
      <c r="C100" s="53"/>
      <c r="D100" s="53"/>
      <c r="E100" s="53"/>
      <c r="F100" s="53"/>
      <c r="K100" s="53"/>
    </row>
    <row r="101" spans="3:11">
      <c r="C101" s="53"/>
      <c r="D101" s="53"/>
      <c r="E101" s="53"/>
      <c r="F101" s="53"/>
      <c r="K101" s="53"/>
    </row>
    <row r="102" spans="3:11">
      <c r="C102" s="53"/>
      <c r="D102" s="53"/>
      <c r="E102" s="53"/>
      <c r="F102" s="53"/>
      <c r="K102" s="53"/>
    </row>
    <row r="103" spans="3:11">
      <c r="C103" s="53"/>
      <c r="D103" s="53"/>
      <c r="E103" s="53"/>
      <c r="F103" s="53"/>
      <c r="K103" s="53"/>
    </row>
    <row r="104" spans="3:11">
      <c r="C104" s="53"/>
      <c r="D104" s="53"/>
      <c r="E104" s="53"/>
      <c r="F104" s="53"/>
      <c r="K104" s="53"/>
    </row>
    <row r="105" spans="3:11">
      <c r="C105" s="53"/>
      <c r="D105" s="53"/>
      <c r="E105" s="53"/>
      <c r="F105" s="53"/>
      <c r="K105" s="53"/>
    </row>
    <row r="106" spans="3:11">
      <c r="C106" s="53"/>
      <c r="D106" s="53"/>
      <c r="E106" s="53"/>
      <c r="F106" s="53"/>
      <c r="K106" s="53"/>
    </row>
    <row r="107" spans="3:11">
      <c r="C107" s="53"/>
      <c r="D107" s="53"/>
      <c r="E107" s="53"/>
      <c r="F107" s="53"/>
      <c r="K107" s="53"/>
    </row>
    <row r="108" spans="3:11">
      <c r="C108" s="53"/>
      <c r="D108" s="53"/>
      <c r="E108" s="53"/>
      <c r="F108" s="53"/>
      <c r="K108" s="53"/>
    </row>
    <row r="109" spans="3:11">
      <c r="C109" s="53"/>
      <c r="D109" s="53"/>
      <c r="E109" s="53"/>
      <c r="F109" s="53"/>
      <c r="K109" s="53"/>
    </row>
    <row r="110" spans="3:11">
      <c r="C110" s="53"/>
      <c r="D110" s="53"/>
      <c r="E110" s="53"/>
      <c r="F110" s="53"/>
      <c r="K110" s="53"/>
    </row>
    <row r="111" spans="3:11">
      <c r="C111" s="53"/>
      <c r="D111" s="53"/>
      <c r="E111" s="53"/>
      <c r="F111" s="53"/>
      <c r="K111" s="53"/>
    </row>
    <row r="112" spans="3:11">
      <c r="C112" s="53"/>
      <c r="D112" s="53"/>
      <c r="E112" s="53"/>
      <c r="F112" s="53"/>
      <c r="K112" s="53"/>
    </row>
    <row r="113" spans="3:11">
      <c r="C113" s="53"/>
      <c r="D113" s="53"/>
      <c r="E113" s="53"/>
      <c r="F113" s="53"/>
      <c r="K113" s="53"/>
    </row>
    <row r="114" spans="3:11">
      <c r="C114" s="53"/>
      <c r="D114" s="53"/>
      <c r="E114" s="53"/>
      <c r="F114" s="53"/>
      <c r="K114" s="53"/>
    </row>
    <row r="115" spans="3:11">
      <c r="C115" s="53"/>
      <c r="D115" s="53"/>
      <c r="E115" s="53"/>
      <c r="F115" s="53"/>
      <c r="K115" s="53"/>
    </row>
    <row r="116" spans="3:11">
      <c r="C116" s="53"/>
      <c r="D116" s="53"/>
      <c r="E116" s="53"/>
      <c r="F116" s="53"/>
      <c r="K116" s="53"/>
    </row>
    <row r="117" spans="3:11">
      <c r="C117" s="53"/>
      <c r="D117" s="53"/>
      <c r="E117" s="53"/>
      <c r="F117" s="53"/>
      <c r="K117" s="53"/>
    </row>
    <row r="118" spans="3:11">
      <c r="C118" s="53"/>
      <c r="D118" s="53"/>
      <c r="E118" s="53"/>
      <c r="F118" s="53"/>
      <c r="K118" s="53"/>
    </row>
    <row r="119" spans="3:11">
      <c r="C119" s="53"/>
      <c r="D119" s="53"/>
      <c r="E119" s="53"/>
      <c r="F119" s="53"/>
      <c r="K119" s="53"/>
    </row>
    <row r="120" spans="3:11">
      <c r="C120" s="53"/>
      <c r="D120" s="53"/>
      <c r="E120" s="53"/>
      <c r="F120" s="53"/>
      <c r="K120" s="53"/>
    </row>
    <row r="121" spans="3:11">
      <c r="C121" s="53"/>
      <c r="D121" s="53"/>
      <c r="E121" s="53"/>
      <c r="F121" s="53"/>
      <c r="K121" s="53"/>
    </row>
    <row r="122" spans="3:11">
      <c r="C122" s="53"/>
      <c r="D122" s="53"/>
      <c r="E122" s="53"/>
      <c r="F122" s="53"/>
      <c r="K122" s="53"/>
    </row>
    <row r="123" spans="3:11">
      <c r="C123" s="53"/>
      <c r="D123" s="53"/>
      <c r="E123" s="53"/>
      <c r="F123" s="53"/>
      <c r="K123" s="53"/>
    </row>
    <row r="124" spans="3:11">
      <c r="C124" s="53"/>
      <c r="D124" s="53"/>
      <c r="E124" s="53"/>
      <c r="F124" s="53"/>
      <c r="K124" s="53"/>
    </row>
    <row r="125" spans="3:11">
      <c r="C125" s="53"/>
      <c r="D125" s="53"/>
      <c r="E125" s="53"/>
      <c r="F125" s="53"/>
      <c r="K125" s="53"/>
    </row>
    <row r="126" spans="3:11">
      <c r="C126" s="53"/>
      <c r="D126" s="53"/>
      <c r="E126" s="53"/>
      <c r="F126" s="53"/>
      <c r="K126" s="53"/>
    </row>
    <row r="127" spans="3:11">
      <c r="C127" s="53"/>
      <c r="D127" s="53"/>
      <c r="E127" s="53"/>
      <c r="F127" s="53"/>
      <c r="K127" s="53"/>
    </row>
    <row r="128" spans="3:11">
      <c r="C128" s="53"/>
      <c r="D128" s="53"/>
      <c r="E128" s="53"/>
      <c r="F128" s="53"/>
      <c r="K128" s="53"/>
    </row>
    <row r="129" spans="3:11">
      <c r="C129" s="53"/>
      <c r="D129" s="53"/>
      <c r="E129" s="53"/>
      <c r="F129" s="53"/>
      <c r="K129" s="53"/>
    </row>
    <row r="130" spans="3:11">
      <c r="C130" s="53"/>
      <c r="D130" s="53"/>
      <c r="E130" s="53"/>
      <c r="F130" s="53"/>
      <c r="K130" s="53"/>
    </row>
    <row r="131" spans="3:11">
      <c r="C131" s="53"/>
      <c r="D131" s="53"/>
      <c r="E131" s="53"/>
      <c r="F131" s="53"/>
      <c r="K131" s="53"/>
    </row>
    <row r="132" spans="3:11">
      <c r="C132" s="53"/>
      <c r="D132" s="53"/>
      <c r="E132" s="53"/>
      <c r="F132" s="53"/>
      <c r="K132" s="53"/>
    </row>
    <row r="133" spans="3:11">
      <c r="C133" s="53"/>
      <c r="D133" s="53"/>
      <c r="E133" s="53"/>
      <c r="F133" s="53"/>
      <c r="K133" s="53"/>
    </row>
    <row r="134" spans="3:11">
      <c r="C134" s="53"/>
      <c r="D134" s="53"/>
      <c r="E134" s="53"/>
      <c r="F134" s="53"/>
      <c r="K134" s="53"/>
    </row>
    <row r="135" spans="3:11">
      <c r="C135" s="53"/>
      <c r="D135" s="53"/>
      <c r="E135" s="53"/>
      <c r="F135" s="53"/>
      <c r="K135" s="53"/>
    </row>
    <row r="136" spans="3:11">
      <c r="C136" s="53"/>
      <c r="D136" s="53"/>
      <c r="E136" s="53"/>
      <c r="F136" s="53"/>
      <c r="K136" s="53"/>
    </row>
    <row r="137" spans="3:11">
      <c r="C137" s="53"/>
      <c r="D137" s="53"/>
      <c r="E137" s="53"/>
      <c r="F137" s="53"/>
      <c r="K137" s="53"/>
    </row>
    <row r="138" spans="3:11">
      <c r="C138" s="53"/>
      <c r="D138" s="53"/>
      <c r="E138" s="53"/>
      <c r="F138" s="53"/>
      <c r="K138" s="53"/>
    </row>
    <row r="139" spans="3:11">
      <c r="C139" s="53"/>
      <c r="D139" s="53"/>
      <c r="E139" s="53"/>
      <c r="F139" s="53"/>
      <c r="K139" s="53"/>
    </row>
    <row r="140" spans="3:11">
      <c r="C140" s="53"/>
      <c r="D140" s="53"/>
      <c r="E140" s="53"/>
      <c r="F140" s="53"/>
      <c r="K140" s="53"/>
    </row>
    <row r="141" spans="3:11">
      <c r="C141" s="53"/>
      <c r="D141" s="53"/>
      <c r="E141" s="53"/>
      <c r="F141" s="53"/>
      <c r="K141" s="53"/>
    </row>
    <row r="142" spans="3:11">
      <c r="C142" s="53"/>
      <c r="D142" s="53"/>
      <c r="E142" s="53"/>
      <c r="F142" s="53"/>
      <c r="K142" s="53"/>
    </row>
    <row r="143" spans="3:11">
      <c r="C143" s="53"/>
      <c r="D143" s="53"/>
      <c r="E143" s="53"/>
      <c r="F143" s="53"/>
      <c r="K143" s="53"/>
    </row>
    <row r="144" spans="3:11">
      <c r="C144" s="53"/>
      <c r="D144" s="53"/>
      <c r="E144" s="53"/>
      <c r="F144" s="53"/>
      <c r="K144" s="53"/>
    </row>
    <row r="145" spans="3:11">
      <c r="C145" s="53"/>
      <c r="D145" s="53"/>
      <c r="E145" s="53"/>
      <c r="F145" s="53"/>
      <c r="K145" s="53"/>
    </row>
    <row r="146" spans="3:11">
      <c r="C146" s="53"/>
      <c r="D146" s="53"/>
      <c r="E146" s="53"/>
      <c r="F146" s="53"/>
      <c r="K146" s="53"/>
    </row>
    <row r="147" spans="3:11">
      <c r="C147" s="53"/>
      <c r="D147" s="53"/>
      <c r="E147" s="53"/>
      <c r="F147" s="53"/>
      <c r="K147" s="53"/>
    </row>
    <row r="148" spans="3:11">
      <c r="C148" s="53"/>
      <c r="D148" s="53"/>
      <c r="E148" s="53"/>
      <c r="F148" s="53"/>
      <c r="K148" s="53"/>
    </row>
    <row r="149" spans="3:11">
      <c r="C149" s="53"/>
      <c r="D149" s="53"/>
      <c r="E149" s="53"/>
      <c r="F149" s="53"/>
      <c r="K149" s="53"/>
    </row>
    <row r="150" spans="3:11">
      <c r="C150" s="53"/>
      <c r="D150" s="53"/>
      <c r="E150" s="53"/>
      <c r="F150" s="53"/>
      <c r="K150" s="53"/>
    </row>
    <row r="151" spans="3:11">
      <c r="C151" s="53"/>
      <c r="D151" s="53"/>
      <c r="E151" s="53"/>
      <c r="F151" s="53"/>
      <c r="K151" s="53"/>
    </row>
    <row r="152" spans="3:11">
      <c r="C152" s="53"/>
      <c r="D152" s="53"/>
      <c r="E152" s="53"/>
      <c r="F152" s="53"/>
      <c r="K152" s="53"/>
    </row>
    <row r="153" spans="3:11">
      <c r="C153" s="53"/>
      <c r="D153" s="53"/>
      <c r="E153" s="53"/>
      <c r="F153" s="53"/>
      <c r="K153" s="53"/>
    </row>
    <row r="154" spans="3:11">
      <c r="C154" s="53"/>
      <c r="D154" s="53"/>
      <c r="E154" s="53"/>
      <c r="F154" s="53"/>
      <c r="K154" s="53"/>
    </row>
    <row r="155" spans="3:11">
      <c r="C155" s="53"/>
      <c r="D155" s="53"/>
      <c r="E155" s="53"/>
      <c r="F155" s="53"/>
      <c r="K155" s="53"/>
    </row>
    <row r="156" spans="3:11">
      <c r="C156" s="53"/>
      <c r="D156" s="53"/>
      <c r="E156" s="53"/>
      <c r="F156" s="53"/>
      <c r="K156" s="53"/>
    </row>
    <row r="157" spans="3:11">
      <c r="C157" s="53"/>
      <c r="D157" s="53"/>
      <c r="E157" s="53"/>
      <c r="F157" s="53"/>
      <c r="K157" s="53"/>
    </row>
    <row r="158" spans="3:11">
      <c r="C158" s="53"/>
      <c r="D158" s="53"/>
      <c r="E158" s="53"/>
      <c r="F158" s="53"/>
      <c r="K158" s="53"/>
    </row>
    <row r="159" spans="3:11">
      <c r="C159" s="53"/>
      <c r="D159" s="53"/>
      <c r="E159" s="53"/>
      <c r="F159" s="53"/>
      <c r="K159" s="53"/>
    </row>
    <row r="160" spans="3:11">
      <c r="C160" s="53"/>
      <c r="D160" s="53"/>
      <c r="E160" s="53"/>
      <c r="F160" s="53"/>
      <c r="K160" s="53"/>
    </row>
    <row r="161" spans="3:11">
      <c r="C161" s="53"/>
      <c r="D161" s="53"/>
      <c r="E161" s="53"/>
      <c r="F161" s="53"/>
      <c r="K161" s="53"/>
    </row>
    <row r="162" spans="3:11">
      <c r="C162" s="53"/>
      <c r="D162" s="53"/>
      <c r="E162" s="53"/>
      <c r="F162" s="53"/>
      <c r="K162" s="53"/>
    </row>
    <row r="163" spans="3:11">
      <c r="C163" s="53"/>
      <c r="D163" s="53"/>
      <c r="E163" s="53"/>
      <c r="F163" s="53"/>
      <c r="K163" s="53"/>
    </row>
    <row r="164" spans="3:11">
      <c r="C164" s="53"/>
      <c r="D164" s="53"/>
      <c r="E164" s="53"/>
      <c r="F164" s="53"/>
      <c r="K164" s="53"/>
    </row>
    <row r="165" spans="3:11">
      <c r="C165" s="53"/>
      <c r="D165" s="53"/>
      <c r="E165" s="53"/>
      <c r="F165" s="53"/>
      <c r="K165" s="53"/>
    </row>
    <row r="166" spans="3:11">
      <c r="C166" s="53"/>
      <c r="D166" s="53"/>
      <c r="E166" s="53"/>
      <c r="F166" s="53"/>
      <c r="K166" s="53"/>
    </row>
    <row r="167" spans="3:11">
      <c r="C167" s="53"/>
      <c r="D167" s="53"/>
      <c r="E167" s="53"/>
      <c r="F167" s="53"/>
      <c r="K167" s="53"/>
    </row>
    <row r="168" spans="3:11">
      <c r="C168" s="53"/>
      <c r="D168" s="53"/>
      <c r="E168" s="53"/>
      <c r="F168" s="53"/>
      <c r="K168" s="53"/>
    </row>
    <row r="169" spans="3:11">
      <c r="C169" s="53"/>
      <c r="D169" s="53"/>
      <c r="E169" s="53"/>
      <c r="F169" s="53"/>
      <c r="K169" s="53"/>
    </row>
    <row r="170" spans="3:11">
      <c r="C170" s="53"/>
      <c r="D170" s="53"/>
      <c r="E170" s="53"/>
      <c r="F170" s="53"/>
      <c r="K170" s="53"/>
    </row>
    <row r="171" spans="3:11">
      <c r="C171" s="53"/>
      <c r="D171" s="53"/>
      <c r="E171" s="53"/>
      <c r="F171" s="53"/>
      <c r="K171" s="53"/>
    </row>
    <row r="172" spans="3:11">
      <c r="C172" s="53"/>
      <c r="D172" s="53"/>
      <c r="E172" s="53"/>
      <c r="F172" s="53"/>
      <c r="K172" s="53"/>
    </row>
    <row r="173" spans="3:11">
      <c r="C173" s="53"/>
      <c r="D173" s="53"/>
      <c r="E173" s="53"/>
      <c r="F173" s="53"/>
      <c r="K173" s="53"/>
    </row>
    <row r="174" spans="3:11">
      <c r="C174" s="53"/>
      <c r="D174" s="53"/>
      <c r="E174" s="53"/>
      <c r="F174" s="53"/>
      <c r="K174" s="53"/>
    </row>
    <row r="175" spans="3:11">
      <c r="C175" s="53"/>
      <c r="D175" s="53"/>
      <c r="E175" s="53"/>
      <c r="F175" s="53"/>
      <c r="K175" s="53"/>
    </row>
    <row r="176" spans="3:11">
      <c r="C176" s="53"/>
      <c r="D176" s="53"/>
      <c r="E176" s="53"/>
      <c r="F176" s="53"/>
      <c r="K176" s="53"/>
    </row>
    <row r="177" spans="3:11">
      <c r="C177" s="53"/>
      <c r="D177" s="53"/>
      <c r="E177" s="53"/>
      <c r="F177" s="53"/>
      <c r="K177" s="53"/>
    </row>
    <row r="178" spans="3:11">
      <c r="C178" s="53"/>
      <c r="D178" s="53"/>
      <c r="E178" s="53"/>
      <c r="F178" s="53"/>
      <c r="K178" s="53"/>
    </row>
    <row r="179" spans="3:11">
      <c r="C179" s="53"/>
      <c r="D179" s="53"/>
      <c r="E179" s="53"/>
      <c r="F179" s="53"/>
      <c r="K179" s="53"/>
    </row>
    <row r="180" spans="3:11">
      <c r="C180" s="53"/>
      <c r="D180" s="53"/>
      <c r="E180" s="53"/>
      <c r="F180" s="53"/>
      <c r="K180" s="53"/>
    </row>
    <row r="181" spans="3:11">
      <c r="C181" s="53"/>
      <c r="D181" s="53"/>
      <c r="E181" s="53"/>
      <c r="F181" s="53"/>
      <c r="K181" s="53"/>
    </row>
    <row r="182" spans="3:11">
      <c r="C182" s="53"/>
      <c r="D182" s="53"/>
      <c r="E182" s="53"/>
      <c r="F182" s="53"/>
      <c r="K182" s="53"/>
    </row>
    <row r="183" spans="3:11">
      <c r="C183" s="53"/>
      <c r="D183" s="53"/>
      <c r="E183" s="53"/>
      <c r="F183" s="53"/>
      <c r="K183" s="53"/>
    </row>
    <row r="184" spans="3:11">
      <c r="C184" s="53"/>
      <c r="D184" s="53"/>
      <c r="E184" s="53"/>
      <c r="F184" s="53"/>
      <c r="K184" s="53"/>
    </row>
    <row r="185" spans="3:11">
      <c r="C185" s="53"/>
      <c r="D185" s="53"/>
      <c r="E185" s="53"/>
      <c r="F185" s="53"/>
      <c r="K185" s="53"/>
    </row>
    <row r="186" spans="3:11">
      <c r="C186" s="53"/>
      <c r="D186" s="53"/>
      <c r="E186" s="53"/>
      <c r="F186" s="53"/>
      <c r="K186" s="53"/>
    </row>
    <row r="187" spans="3:11">
      <c r="C187" s="53"/>
      <c r="D187" s="53"/>
      <c r="E187" s="53"/>
      <c r="F187" s="53"/>
      <c r="K187" s="53"/>
    </row>
    <row r="188" spans="3:11">
      <c r="C188" s="53"/>
      <c r="D188" s="53"/>
      <c r="E188" s="53"/>
      <c r="F188" s="53"/>
      <c r="K188" s="53"/>
    </row>
    <row r="189" spans="3:11">
      <c r="C189" s="53"/>
      <c r="D189" s="53"/>
      <c r="E189" s="53"/>
      <c r="F189" s="53"/>
      <c r="K189" s="53"/>
    </row>
    <row r="190" spans="3:11">
      <c r="C190" s="53"/>
      <c r="D190" s="53"/>
      <c r="E190" s="53"/>
      <c r="F190" s="53"/>
      <c r="K190" s="53"/>
    </row>
    <row r="191" spans="3:11">
      <c r="C191" s="53"/>
      <c r="D191" s="53"/>
      <c r="E191" s="53"/>
      <c r="F191" s="53"/>
      <c r="K191" s="53"/>
    </row>
    <row r="192" spans="3:11">
      <c r="C192" s="53"/>
      <c r="D192" s="53"/>
      <c r="E192" s="53"/>
      <c r="F192" s="53"/>
      <c r="K192" s="53"/>
    </row>
    <row r="193" spans="3:11">
      <c r="C193" s="53"/>
      <c r="D193" s="53"/>
      <c r="E193" s="53"/>
      <c r="F193" s="53"/>
      <c r="K193" s="53"/>
    </row>
    <row r="194" spans="3:11">
      <c r="C194" s="53"/>
      <c r="D194" s="53"/>
      <c r="E194" s="53"/>
      <c r="F194" s="53"/>
      <c r="K194" s="53"/>
    </row>
    <row r="195" spans="3:11">
      <c r="C195" s="53"/>
      <c r="D195" s="53"/>
      <c r="E195" s="53"/>
      <c r="F195" s="53"/>
      <c r="K195" s="53"/>
    </row>
    <row r="196" spans="3:11">
      <c r="C196" s="53"/>
      <c r="D196" s="53"/>
      <c r="E196" s="53"/>
      <c r="F196" s="53"/>
      <c r="K196" s="53"/>
    </row>
    <row r="197" spans="3:11">
      <c r="C197" s="53"/>
      <c r="D197" s="53"/>
      <c r="E197" s="53"/>
      <c r="F197" s="53"/>
      <c r="K197" s="53"/>
    </row>
    <row r="198" spans="3:11">
      <c r="C198" s="53"/>
      <c r="D198" s="53"/>
      <c r="E198" s="53"/>
      <c r="F198" s="53"/>
      <c r="K198" s="53"/>
    </row>
    <row r="199" spans="3:11">
      <c r="C199" s="53"/>
      <c r="D199" s="53"/>
      <c r="E199" s="53"/>
      <c r="F199" s="53"/>
      <c r="K199" s="53"/>
    </row>
    <row r="200" spans="3:11">
      <c r="C200" s="53"/>
      <c r="D200" s="53"/>
      <c r="E200" s="53"/>
      <c r="F200" s="53"/>
      <c r="K200" s="53"/>
    </row>
    <row r="201" spans="3:11">
      <c r="C201" s="53"/>
      <c r="D201" s="53"/>
      <c r="E201" s="53"/>
      <c r="F201" s="53"/>
      <c r="K201" s="53"/>
    </row>
    <row r="202" spans="3:11">
      <c r="C202" s="53"/>
      <c r="D202" s="53"/>
      <c r="E202" s="53"/>
      <c r="F202" s="53"/>
      <c r="K202" s="53"/>
    </row>
    <row r="203" spans="3:11">
      <c r="C203" s="53"/>
      <c r="D203" s="53"/>
      <c r="E203" s="53"/>
      <c r="F203" s="53"/>
      <c r="K203" s="53"/>
    </row>
    <row r="204" spans="3:11">
      <c r="C204" s="53"/>
      <c r="D204" s="53"/>
      <c r="E204" s="53"/>
      <c r="F204" s="53"/>
      <c r="K204" s="53"/>
    </row>
    <row r="205" spans="3:11">
      <c r="C205" s="53"/>
      <c r="D205" s="53"/>
      <c r="E205" s="53"/>
      <c r="F205" s="53"/>
      <c r="K205" s="53"/>
    </row>
    <row r="206" spans="3:11">
      <c r="C206" s="53"/>
      <c r="D206" s="53"/>
      <c r="E206" s="53"/>
      <c r="F206" s="53"/>
      <c r="K206" s="53"/>
    </row>
    <row r="207" spans="3:11">
      <c r="C207" s="53"/>
      <c r="D207" s="53"/>
      <c r="E207" s="53"/>
      <c r="F207" s="53"/>
      <c r="K207" s="53"/>
    </row>
    <row r="208" spans="3:11">
      <c r="C208" s="53"/>
      <c r="D208" s="53"/>
      <c r="E208" s="53"/>
      <c r="F208" s="53"/>
      <c r="K208" s="53"/>
    </row>
    <row r="209" spans="3:11">
      <c r="C209" s="53"/>
      <c r="D209" s="53"/>
      <c r="E209" s="53"/>
      <c r="F209" s="53"/>
      <c r="K209" s="53"/>
    </row>
    <row r="210" spans="3:11">
      <c r="C210" s="53"/>
      <c r="D210" s="53"/>
      <c r="E210" s="53"/>
      <c r="F210" s="53"/>
      <c r="K210" s="53"/>
    </row>
    <row r="211" spans="3:11">
      <c r="C211" s="53"/>
      <c r="D211" s="53"/>
      <c r="E211" s="53"/>
      <c r="F211" s="53"/>
      <c r="K211" s="53"/>
    </row>
    <row r="212" spans="3:11">
      <c r="C212" s="53"/>
      <c r="D212" s="53"/>
      <c r="E212" s="53"/>
      <c r="F212" s="53"/>
      <c r="K212" s="53"/>
    </row>
    <row r="213" spans="3:11">
      <c r="C213" s="53"/>
      <c r="D213" s="53"/>
      <c r="E213" s="53"/>
      <c r="F213" s="53"/>
      <c r="K213" s="53"/>
    </row>
    <row r="214" spans="3:11">
      <c r="C214" s="53"/>
      <c r="D214" s="53"/>
      <c r="E214" s="53"/>
      <c r="F214" s="53"/>
      <c r="K214" s="53"/>
    </row>
    <row r="215" spans="3:11">
      <c r="C215" s="53"/>
      <c r="D215" s="53"/>
      <c r="E215" s="53"/>
      <c r="F215" s="53"/>
      <c r="K215" s="53"/>
    </row>
    <row r="216" spans="3:11">
      <c r="C216" s="53"/>
      <c r="D216" s="53"/>
      <c r="E216" s="53"/>
      <c r="F216" s="53"/>
      <c r="K216" s="53"/>
    </row>
    <row r="217" spans="3:11">
      <c r="C217" s="53"/>
      <c r="D217" s="53"/>
      <c r="E217" s="53"/>
      <c r="F217" s="53"/>
      <c r="K217" s="53"/>
    </row>
    <row r="218" spans="3:11">
      <c r="C218" s="53"/>
      <c r="D218" s="53"/>
      <c r="E218" s="53"/>
      <c r="F218" s="53"/>
      <c r="K218" s="53"/>
    </row>
    <row r="219" spans="3:11">
      <c r="C219" s="53"/>
      <c r="D219" s="53"/>
      <c r="E219" s="53"/>
      <c r="F219" s="53"/>
      <c r="K219" s="53"/>
    </row>
    <row r="220" spans="3:11">
      <c r="C220" s="53"/>
      <c r="D220" s="53"/>
      <c r="E220" s="53"/>
      <c r="F220" s="53"/>
      <c r="K220" s="53"/>
    </row>
    <row r="221" spans="3:11">
      <c r="C221" s="53"/>
      <c r="D221" s="53"/>
      <c r="E221" s="53"/>
      <c r="F221" s="53"/>
      <c r="K221" s="53"/>
    </row>
    <row r="222" spans="3:11">
      <c r="C222" s="53"/>
      <c r="D222" s="53"/>
      <c r="E222" s="53"/>
      <c r="F222" s="53"/>
      <c r="K222" s="53"/>
    </row>
    <row r="223" spans="3:11">
      <c r="C223" s="53"/>
      <c r="D223" s="53"/>
      <c r="E223" s="53"/>
      <c r="F223" s="53"/>
      <c r="K223" s="53"/>
    </row>
    <row r="224" spans="3:11">
      <c r="C224" s="53"/>
      <c r="D224" s="53"/>
      <c r="E224" s="53"/>
      <c r="F224" s="53"/>
      <c r="K224" s="53"/>
    </row>
    <row r="225" spans="3:11">
      <c r="C225" s="53"/>
      <c r="D225" s="53"/>
      <c r="E225" s="53"/>
      <c r="F225" s="53"/>
      <c r="K225" s="53"/>
    </row>
  </sheetData>
  <phoneticPr fontId="22" type="noConversion"/>
  <hyperlinks>
    <hyperlink ref="K9" r:id="rId1" xr:uid="{00000000-0004-0000-0500-000000000000}"/>
  </hyperlinks>
  <pageMargins left="0.7" right="0.7" top="0.75" bottom="0.75" header="0" footer="0"/>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77"/>
  <sheetViews>
    <sheetView topLeftCell="C8" zoomScale="140" zoomScaleNormal="140" workbookViewId="0">
      <selection activeCell="I33" sqref="I33"/>
    </sheetView>
  </sheetViews>
  <sheetFormatPr baseColWidth="10" defaultColWidth="9" defaultRowHeight="14"/>
  <cols>
    <col min="1" max="1" width="6.5" style="90" bestFit="1" customWidth="1"/>
    <col min="2" max="2" width="4.5" style="90" bestFit="1" customWidth="1"/>
    <col min="3" max="3" width="12.33203125" style="65" bestFit="1" customWidth="1"/>
    <col min="4" max="4" width="11" style="65" bestFit="1" customWidth="1"/>
    <col min="5" max="5" width="27.1640625" style="65" customWidth="1"/>
    <col min="6" max="6" width="7.33203125" style="90" bestFit="1" customWidth="1"/>
    <col min="7" max="7" width="9" style="90" bestFit="1" customWidth="1"/>
    <col min="8" max="8" width="6.6640625" style="90" bestFit="1" customWidth="1"/>
    <col min="9" max="9" width="54" style="91" customWidth="1"/>
    <col min="10" max="10" width="9.1640625" style="90" bestFit="1" customWidth="1"/>
    <col min="11" max="11" width="35.1640625" style="65" bestFit="1" customWidth="1"/>
    <col min="12" max="12" width="67.6640625" style="91" bestFit="1" customWidth="1"/>
    <col min="13" max="13" width="55.6640625" style="65" bestFit="1" customWidth="1"/>
    <col min="14" max="16384" width="9" style="65"/>
  </cols>
  <sheetData>
    <row r="1" spans="1:14" ht="15">
      <c r="A1" s="61" t="s">
        <v>13</v>
      </c>
      <c r="B1" s="62"/>
      <c r="C1" s="63"/>
      <c r="D1" s="63"/>
      <c r="E1" s="63"/>
      <c r="F1" s="62"/>
      <c r="G1" s="62"/>
      <c r="H1" s="62"/>
      <c r="I1" s="64"/>
      <c r="J1" s="62"/>
      <c r="K1" s="63"/>
      <c r="L1" s="64"/>
      <c r="M1" s="63"/>
    </row>
    <row r="2" spans="1:14" ht="16">
      <c r="A2" s="61" t="s">
        <v>91</v>
      </c>
      <c r="B2" s="61" t="s">
        <v>92</v>
      </c>
      <c r="C2" s="61" t="s">
        <v>30</v>
      </c>
      <c r="D2" s="61" t="s">
        <v>31</v>
      </c>
      <c r="E2" s="61" t="s">
        <v>1</v>
      </c>
      <c r="F2" s="61" t="s">
        <v>93</v>
      </c>
      <c r="G2" s="61" t="s">
        <v>0</v>
      </c>
      <c r="H2" s="61" t="s">
        <v>34</v>
      </c>
      <c r="I2" s="66" t="s">
        <v>94</v>
      </c>
      <c r="J2" s="61" t="s">
        <v>35</v>
      </c>
      <c r="K2" s="61" t="s">
        <v>2</v>
      </c>
      <c r="L2" s="66" t="s">
        <v>95</v>
      </c>
      <c r="M2" s="61" t="s">
        <v>29</v>
      </c>
    </row>
    <row r="3" spans="1:14" s="68" customFormat="1" ht="15">
      <c r="A3" s="11" t="s">
        <v>13</v>
      </c>
      <c r="B3" s="11">
        <v>2024</v>
      </c>
      <c r="C3" s="10" t="s">
        <v>121</v>
      </c>
      <c r="D3" s="10" t="s">
        <v>122</v>
      </c>
      <c r="E3" s="11" t="s">
        <v>105</v>
      </c>
      <c r="F3" s="11" t="s">
        <v>4</v>
      </c>
      <c r="G3" s="11" t="s">
        <v>22</v>
      </c>
      <c r="H3" s="11" t="s">
        <v>6</v>
      </c>
      <c r="I3" s="10" t="s">
        <v>159</v>
      </c>
      <c r="J3" s="10" t="s">
        <v>38</v>
      </c>
      <c r="K3" s="10" t="s">
        <v>160</v>
      </c>
      <c r="L3" s="67"/>
      <c r="M3" s="11"/>
    </row>
    <row r="4" spans="1:14" s="68" customFormat="1" ht="15">
      <c r="A4" s="11" t="s">
        <v>13</v>
      </c>
      <c r="B4" s="11">
        <v>2024</v>
      </c>
      <c r="C4" s="10" t="s">
        <v>123</v>
      </c>
      <c r="D4" s="69" t="s">
        <v>124</v>
      </c>
      <c r="E4" s="11" t="s">
        <v>14</v>
      </c>
      <c r="F4" s="11" t="s">
        <v>4</v>
      </c>
      <c r="G4" s="11" t="s">
        <v>22</v>
      </c>
      <c r="H4" s="11" t="s">
        <v>6</v>
      </c>
      <c r="I4" s="10" t="s">
        <v>125</v>
      </c>
      <c r="J4" s="10" t="s">
        <v>38</v>
      </c>
      <c r="K4" s="10" t="s">
        <v>161</v>
      </c>
      <c r="L4" s="67"/>
      <c r="M4" s="11"/>
    </row>
    <row r="5" spans="1:14" ht="15">
      <c r="A5" s="55"/>
      <c r="B5" s="55"/>
      <c r="C5" s="16"/>
      <c r="D5" s="55"/>
      <c r="E5" s="55"/>
      <c r="F5" s="55"/>
      <c r="G5" s="55"/>
      <c r="H5" s="55"/>
      <c r="I5" s="70"/>
      <c r="J5" s="55"/>
      <c r="K5" s="55"/>
      <c r="L5" s="70"/>
    </row>
    <row r="6" spans="1:14" ht="15">
      <c r="A6" s="61" t="s">
        <v>15</v>
      </c>
      <c r="B6" s="62"/>
      <c r="C6" s="134">
        <v>45442</v>
      </c>
      <c r="D6" s="63"/>
      <c r="E6" s="63"/>
      <c r="F6" s="62"/>
      <c r="G6" s="62"/>
      <c r="H6" s="62"/>
      <c r="I6" s="64"/>
      <c r="J6" s="62"/>
      <c r="K6" s="63"/>
      <c r="L6" s="64"/>
      <c r="M6" s="63"/>
    </row>
    <row r="7" spans="1:14" ht="16">
      <c r="A7" s="71" t="s">
        <v>91</v>
      </c>
      <c r="B7" s="71" t="s">
        <v>92</v>
      </c>
      <c r="C7" s="71" t="s">
        <v>30</v>
      </c>
      <c r="D7" s="71" t="s">
        <v>31</v>
      </c>
      <c r="E7" s="71" t="s">
        <v>1</v>
      </c>
      <c r="F7" s="71" t="s">
        <v>93</v>
      </c>
      <c r="G7" s="71" t="s">
        <v>0</v>
      </c>
      <c r="H7" s="71" t="s">
        <v>34</v>
      </c>
      <c r="I7" s="72" t="s">
        <v>94</v>
      </c>
      <c r="J7" s="71" t="s">
        <v>35</v>
      </c>
      <c r="K7" s="71" t="s">
        <v>2</v>
      </c>
      <c r="L7" s="72" t="s">
        <v>95</v>
      </c>
      <c r="M7" s="71" t="s">
        <v>29</v>
      </c>
    </row>
    <row r="8" spans="1:14" s="68" customFormat="1" ht="15">
      <c r="A8" s="81" t="s">
        <v>15</v>
      </c>
      <c r="B8" s="81">
        <v>2024</v>
      </c>
      <c r="C8" s="135" t="s">
        <v>162</v>
      </c>
      <c r="D8" s="79" t="s">
        <v>99</v>
      </c>
      <c r="E8" s="81" t="s">
        <v>218</v>
      </c>
      <c r="F8" s="81" t="s">
        <v>4</v>
      </c>
      <c r="G8" s="81" t="s">
        <v>39</v>
      </c>
      <c r="H8" s="81" t="s">
        <v>220</v>
      </c>
      <c r="I8" s="79" t="s">
        <v>219</v>
      </c>
      <c r="J8" s="81" t="s">
        <v>126</v>
      </c>
      <c r="K8" s="81" t="s">
        <v>163</v>
      </c>
      <c r="L8" s="94"/>
      <c r="M8" s="95"/>
    </row>
    <row r="9" spans="1:14" s="68" customFormat="1" ht="15">
      <c r="A9" s="11" t="s">
        <v>15</v>
      </c>
      <c r="B9" s="11">
        <v>2024</v>
      </c>
      <c r="C9" s="135" t="s">
        <v>87</v>
      </c>
      <c r="D9" s="79" t="s">
        <v>147</v>
      </c>
      <c r="E9" s="11" t="s">
        <v>148</v>
      </c>
      <c r="F9" s="11" t="s">
        <v>8</v>
      </c>
      <c r="G9" s="11" t="s">
        <v>9</v>
      </c>
      <c r="H9" s="11" t="s">
        <v>6</v>
      </c>
      <c r="I9" s="10" t="s">
        <v>221</v>
      </c>
      <c r="J9" s="11" t="s">
        <v>47</v>
      </c>
      <c r="K9" s="81" t="s">
        <v>164</v>
      </c>
      <c r="L9" s="67"/>
      <c r="M9" s="84"/>
    </row>
    <row r="10" spans="1:14" ht="15">
      <c r="A10" s="73"/>
      <c r="B10" s="73"/>
      <c r="C10" s="122"/>
      <c r="D10"/>
      <c r="E10"/>
      <c r="F10"/>
      <c r="G10"/>
      <c r="H10"/>
      <c r="I10"/>
      <c r="J10"/>
      <c r="K10"/>
      <c r="L10"/>
      <c r="M10"/>
      <c r="N10"/>
    </row>
    <row r="11" spans="1:14" ht="15">
      <c r="A11" s="61" t="s">
        <v>24</v>
      </c>
      <c r="B11" s="75"/>
      <c r="C11" s="134">
        <v>45442</v>
      </c>
      <c r="D11" s="76"/>
      <c r="E11" s="76"/>
      <c r="F11" s="75"/>
      <c r="G11" s="75"/>
      <c r="H11" s="75"/>
      <c r="I11" s="77"/>
      <c r="J11" s="75"/>
      <c r="K11" s="76"/>
      <c r="L11" s="77"/>
      <c r="M11" s="76"/>
    </row>
    <row r="12" spans="1:14" ht="16">
      <c r="A12" s="61" t="s">
        <v>91</v>
      </c>
      <c r="B12" s="61" t="s">
        <v>92</v>
      </c>
      <c r="C12" s="61" t="s">
        <v>30</v>
      </c>
      <c r="D12" s="61" t="s">
        <v>31</v>
      </c>
      <c r="E12" s="61" t="s">
        <v>1</v>
      </c>
      <c r="F12" s="61" t="s">
        <v>93</v>
      </c>
      <c r="G12" s="61" t="s">
        <v>0</v>
      </c>
      <c r="H12" s="61" t="s">
        <v>34</v>
      </c>
      <c r="I12" s="66" t="s">
        <v>94</v>
      </c>
      <c r="J12" s="61" t="s">
        <v>35</v>
      </c>
      <c r="K12" s="61" t="s">
        <v>2</v>
      </c>
      <c r="L12" s="66" t="s">
        <v>95</v>
      </c>
      <c r="M12" s="61" t="s">
        <v>29</v>
      </c>
    </row>
    <row r="13" spans="1:14" s="68" customFormat="1" ht="15">
      <c r="A13" s="11" t="s">
        <v>24</v>
      </c>
      <c r="B13" s="11">
        <v>2024</v>
      </c>
      <c r="C13" s="83" t="s">
        <v>132</v>
      </c>
      <c r="D13" s="79" t="s">
        <v>133</v>
      </c>
      <c r="E13" s="11" t="s">
        <v>7</v>
      </c>
      <c r="F13" s="11" t="s">
        <v>4</v>
      </c>
      <c r="G13" s="11" t="s">
        <v>39</v>
      </c>
      <c r="H13" s="11" t="s">
        <v>6</v>
      </c>
      <c r="I13" s="10" t="s">
        <v>222</v>
      </c>
      <c r="J13" s="11" t="s">
        <v>43</v>
      </c>
      <c r="K13" s="81" t="s">
        <v>134</v>
      </c>
      <c r="L13" s="67"/>
      <c r="M13" s="84"/>
    </row>
    <row r="14" spans="1:14" s="68" customFormat="1" ht="15">
      <c r="A14" s="11" t="s">
        <v>24</v>
      </c>
      <c r="B14" s="11">
        <v>2024</v>
      </c>
      <c r="C14" s="83" t="s">
        <v>135</v>
      </c>
      <c r="D14" s="79" t="s">
        <v>136</v>
      </c>
      <c r="E14" s="11" t="s">
        <v>138</v>
      </c>
      <c r="F14" s="11" t="s">
        <v>8</v>
      </c>
      <c r="G14" s="11" t="s">
        <v>22</v>
      </c>
      <c r="H14" s="11" t="s">
        <v>6</v>
      </c>
      <c r="I14" s="10" t="s">
        <v>223</v>
      </c>
      <c r="J14" s="11" t="s">
        <v>22</v>
      </c>
      <c r="K14" s="81" t="s">
        <v>137</v>
      </c>
      <c r="L14" s="67"/>
      <c r="M14" s="84"/>
    </row>
    <row r="15" spans="1:14" s="68" customFormat="1" ht="15">
      <c r="A15" s="11" t="s">
        <v>24</v>
      </c>
      <c r="B15" s="11">
        <v>2024</v>
      </c>
      <c r="C15" s="79" t="s">
        <v>165</v>
      </c>
      <c r="D15" s="79" t="s">
        <v>166</v>
      </c>
      <c r="E15" s="11" t="s">
        <v>167</v>
      </c>
      <c r="F15" s="11" t="s">
        <v>5</v>
      </c>
      <c r="G15" s="11" t="s">
        <v>9</v>
      </c>
      <c r="H15" s="11" t="s">
        <v>3</v>
      </c>
      <c r="I15" s="10" t="s">
        <v>224</v>
      </c>
      <c r="J15" s="11" t="s">
        <v>45</v>
      </c>
      <c r="K15" s="81" t="s">
        <v>168</v>
      </c>
      <c r="L15" s="67"/>
      <c r="M15" s="84"/>
    </row>
    <row r="16" spans="1:14" ht="15">
      <c r="A16" s="73"/>
      <c r="B16" s="73"/>
      <c r="C16" s="73"/>
      <c r="D16" s="73"/>
      <c r="E16" s="73"/>
      <c r="F16" s="73"/>
      <c r="G16" s="73"/>
      <c r="H16" s="73"/>
      <c r="I16" s="74"/>
      <c r="J16" s="73"/>
      <c r="K16" s="73"/>
      <c r="L16" s="74"/>
    </row>
    <row r="17" spans="1:13" ht="15">
      <c r="A17" s="61" t="s">
        <v>52</v>
      </c>
      <c r="B17" s="62"/>
      <c r="C17" s="63"/>
      <c r="D17" s="63"/>
      <c r="E17" s="63"/>
      <c r="F17" s="62"/>
      <c r="G17" s="62"/>
      <c r="H17" s="62"/>
      <c r="I17" s="64"/>
      <c r="J17" s="62"/>
      <c r="K17" s="63"/>
      <c r="L17" s="64"/>
      <c r="M17" s="63"/>
    </row>
    <row r="18" spans="1:13" ht="16">
      <c r="A18" s="61" t="s">
        <v>91</v>
      </c>
      <c r="B18" s="61" t="s">
        <v>92</v>
      </c>
      <c r="C18" s="61" t="s">
        <v>30</v>
      </c>
      <c r="D18" s="61" t="s">
        <v>31</v>
      </c>
      <c r="E18" s="61" t="s">
        <v>1</v>
      </c>
      <c r="F18" s="61" t="s">
        <v>93</v>
      </c>
      <c r="G18" s="61" t="s">
        <v>0</v>
      </c>
      <c r="H18" s="61" t="s">
        <v>34</v>
      </c>
      <c r="I18" s="66" t="s">
        <v>94</v>
      </c>
      <c r="J18" s="61" t="s">
        <v>35</v>
      </c>
      <c r="K18" s="61" t="s">
        <v>2</v>
      </c>
      <c r="L18" s="66" t="s">
        <v>95</v>
      </c>
      <c r="M18" s="61" t="s">
        <v>29</v>
      </c>
    </row>
    <row r="19" spans="1:13" s="68" customFormat="1" ht="15">
      <c r="A19" s="11" t="s">
        <v>52</v>
      </c>
      <c r="B19" s="11"/>
      <c r="C19" s="83" t="s">
        <v>100</v>
      </c>
      <c r="D19" s="79" t="s">
        <v>101</v>
      </c>
      <c r="E19" s="11" t="s">
        <v>48</v>
      </c>
      <c r="F19" s="11" t="s">
        <v>8</v>
      </c>
      <c r="G19" s="11" t="s">
        <v>22</v>
      </c>
      <c r="H19" s="11" t="s">
        <v>6</v>
      </c>
      <c r="I19" s="10" t="s">
        <v>103</v>
      </c>
      <c r="J19" s="11" t="s">
        <v>22</v>
      </c>
      <c r="K19" s="81"/>
      <c r="L19" s="67"/>
      <c r="M19" s="84"/>
    </row>
    <row r="20" spans="1:13" s="68" customFormat="1" ht="15">
      <c r="A20" s="11" t="s">
        <v>52</v>
      </c>
      <c r="B20" s="11"/>
      <c r="C20" s="83" t="s">
        <v>54</v>
      </c>
      <c r="D20" s="79" t="s">
        <v>102</v>
      </c>
      <c r="E20" s="11" t="s">
        <v>149</v>
      </c>
      <c r="F20" s="11" t="s">
        <v>5</v>
      </c>
      <c r="G20" s="11" t="s">
        <v>22</v>
      </c>
      <c r="H20" s="11" t="s">
        <v>6</v>
      </c>
      <c r="I20" s="10" t="s">
        <v>104</v>
      </c>
      <c r="J20" s="11" t="s">
        <v>22</v>
      </c>
      <c r="K20" s="81"/>
      <c r="L20" s="67"/>
      <c r="M20" s="84"/>
    </row>
    <row r="21" spans="1:13" s="68" customFormat="1" ht="15">
      <c r="A21" s="11"/>
      <c r="B21" s="11"/>
      <c r="C21" s="83"/>
      <c r="D21" s="79"/>
      <c r="E21" s="11"/>
      <c r="F21" s="11"/>
      <c r="G21" s="11"/>
      <c r="H21" s="11"/>
      <c r="I21" s="10"/>
      <c r="J21" s="11"/>
      <c r="K21" s="81"/>
      <c r="L21" s="67"/>
      <c r="M21" s="84"/>
    </row>
    <row r="22" spans="1:13" s="68" customFormat="1" ht="15">
      <c r="A22" s="11"/>
      <c r="B22" s="11"/>
      <c r="C22" s="79"/>
      <c r="D22" s="79"/>
      <c r="E22" s="11"/>
      <c r="F22" s="11"/>
      <c r="G22" s="11"/>
      <c r="H22" s="11"/>
      <c r="I22" s="10"/>
      <c r="J22" s="11"/>
      <c r="K22" s="81"/>
      <c r="L22" s="67"/>
      <c r="M22" s="84"/>
    </row>
    <row r="23" spans="1:13" ht="15">
      <c r="A23" s="73"/>
      <c r="B23" s="73"/>
      <c r="C23" s="73"/>
      <c r="D23" s="73"/>
      <c r="E23" s="73"/>
      <c r="F23" s="73"/>
      <c r="G23" s="73"/>
      <c r="H23" s="73"/>
      <c r="I23" s="74"/>
      <c r="J23" s="73"/>
      <c r="K23" s="73"/>
      <c r="L23" s="74"/>
    </row>
    <row r="24" spans="1:13" ht="15">
      <c r="A24" s="61" t="s">
        <v>16</v>
      </c>
      <c r="B24" s="75"/>
      <c r="C24" s="134">
        <v>45442</v>
      </c>
      <c r="D24" s="76"/>
      <c r="E24" s="76"/>
      <c r="F24" s="75"/>
      <c r="G24" s="75"/>
      <c r="H24" s="75"/>
      <c r="I24" s="77"/>
      <c r="J24" s="75"/>
      <c r="K24" s="76"/>
      <c r="L24" s="77"/>
      <c r="M24" s="76"/>
    </row>
    <row r="25" spans="1:13" ht="16">
      <c r="A25" s="61" t="s">
        <v>91</v>
      </c>
      <c r="B25" s="61" t="s">
        <v>92</v>
      </c>
      <c r="C25" s="61" t="s">
        <v>30</v>
      </c>
      <c r="D25" s="61" t="s">
        <v>31</v>
      </c>
      <c r="E25" s="61" t="s">
        <v>1</v>
      </c>
      <c r="F25" s="61" t="s">
        <v>93</v>
      </c>
      <c r="G25" s="61" t="s">
        <v>0</v>
      </c>
      <c r="H25" s="61" t="s">
        <v>34</v>
      </c>
      <c r="I25" s="66" t="s">
        <v>94</v>
      </c>
      <c r="J25" s="61" t="s">
        <v>35</v>
      </c>
      <c r="K25" s="61" t="s">
        <v>2</v>
      </c>
      <c r="L25" s="66" t="s">
        <v>95</v>
      </c>
      <c r="M25" s="61" t="s">
        <v>29</v>
      </c>
    </row>
    <row r="26" spans="1:13" s="68" customFormat="1" ht="15">
      <c r="A26" s="78" t="s">
        <v>106</v>
      </c>
      <c r="B26" s="78">
        <v>2024</v>
      </c>
      <c r="C26" s="82" t="s">
        <v>169</v>
      </c>
      <c r="D26" s="82" t="s">
        <v>170</v>
      </c>
      <c r="E26" s="78" t="s">
        <v>150</v>
      </c>
      <c r="F26" s="78" t="s">
        <v>107</v>
      </c>
      <c r="G26" s="78" t="s">
        <v>108</v>
      </c>
      <c r="H26" s="78" t="s">
        <v>3</v>
      </c>
      <c r="I26" s="82" t="s">
        <v>216</v>
      </c>
      <c r="J26" s="78" t="s">
        <v>38</v>
      </c>
      <c r="K26" s="78" t="s">
        <v>171</v>
      </c>
      <c r="L26" s="130" t="s">
        <v>172</v>
      </c>
      <c r="M26" s="85"/>
    </row>
    <row r="27" spans="1:13" s="68" customFormat="1" ht="16">
      <c r="A27" s="78" t="s">
        <v>106</v>
      </c>
      <c r="B27" s="78">
        <v>2024</v>
      </c>
      <c r="C27" s="82" t="s">
        <v>173</v>
      </c>
      <c r="D27" s="82" t="s">
        <v>109</v>
      </c>
      <c r="E27" s="78" t="s">
        <v>215</v>
      </c>
      <c r="F27" s="78" t="s">
        <v>174</v>
      </c>
      <c r="G27" s="78" t="s">
        <v>175</v>
      </c>
      <c r="H27" s="11" t="s">
        <v>6</v>
      </c>
      <c r="I27" s="80" t="s">
        <v>217</v>
      </c>
      <c r="J27" s="78" t="s">
        <v>51</v>
      </c>
      <c r="K27" s="78" t="s">
        <v>176</v>
      </c>
      <c r="L27" s="130" t="s">
        <v>177</v>
      </c>
      <c r="M27" s="85"/>
    </row>
    <row r="28" spans="1:13" s="68" customFormat="1" ht="15">
      <c r="A28" s="78"/>
      <c r="B28" s="78"/>
      <c r="C28" s="82"/>
      <c r="D28" s="82"/>
      <c r="E28" s="78"/>
      <c r="F28" s="78"/>
      <c r="G28" s="78"/>
      <c r="H28" s="78"/>
      <c r="I28" s="80"/>
      <c r="J28" s="117"/>
      <c r="K28" s="117"/>
      <c r="L28" s="118"/>
      <c r="M28" s="119"/>
    </row>
    <row r="30" spans="1:13" ht="15">
      <c r="A30" s="61" t="s">
        <v>17</v>
      </c>
      <c r="B30" s="75"/>
      <c r="C30" s="76"/>
      <c r="D30" s="76"/>
      <c r="E30" s="76"/>
      <c r="F30" s="75"/>
      <c r="G30" s="75"/>
      <c r="H30" s="75"/>
      <c r="I30" s="77"/>
      <c r="J30" s="75"/>
      <c r="K30" s="76"/>
      <c r="L30" s="77"/>
      <c r="M30" s="76"/>
    </row>
    <row r="31" spans="1:13" ht="16">
      <c r="A31" s="61" t="s">
        <v>91</v>
      </c>
      <c r="B31" s="61" t="s">
        <v>92</v>
      </c>
      <c r="C31" s="61" t="s">
        <v>30</v>
      </c>
      <c r="D31" s="61" t="s">
        <v>31</v>
      </c>
      <c r="E31" s="61" t="s">
        <v>1</v>
      </c>
      <c r="F31" s="61" t="s">
        <v>93</v>
      </c>
      <c r="G31" s="61" t="s">
        <v>0</v>
      </c>
      <c r="H31" s="61" t="s">
        <v>34</v>
      </c>
      <c r="I31" s="66" t="s">
        <v>94</v>
      </c>
      <c r="J31" s="61" t="s">
        <v>35</v>
      </c>
      <c r="K31" s="61" t="s">
        <v>2</v>
      </c>
      <c r="L31" s="66" t="s">
        <v>95</v>
      </c>
      <c r="M31" s="61" t="s">
        <v>29</v>
      </c>
    </row>
    <row r="32" spans="1:13" s="68" customFormat="1" ht="15">
      <c r="A32" s="78" t="s">
        <v>190</v>
      </c>
      <c r="B32" s="78">
        <v>2024</v>
      </c>
      <c r="C32" s="82" t="s">
        <v>191</v>
      </c>
      <c r="D32" s="82" t="s">
        <v>192</v>
      </c>
      <c r="E32" s="78" t="s">
        <v>187</v>
      </c>
      <c r="F32" s="78" t="s">
        <v>193</v>
      </c>
      <c r="G32" s="78" t="s">
        <v>194</v>
      </c>
      <c r="H32" s="78" t="s">
        <v>188</v>
      </c>
      <c r="I32" s="82" t="s">
        <v>195</v>
      </c>
      <c r="J32" s="78" t="s">
        <v>189</v>
      </c>
      <c r="K32" s="78" t="s">
        <v>196</v>
      </c>
      <c r="L32" s="130" t="s">
        <v>197</v>
      </c>
      <c r="M32" s="85"/>
    </row>
    <row r="33" spans="1:13" s="68" customFormat="1" ht="32">
      <c r="A33" s="78" t="s">
        <v>190</v>
      </c>
      <c r="B33" s="78">
        <v>2024</v>
      </c>
      <c r="C33" s="82" t="s">
        <v>198</v>
      </c>
      <c r="D33" s="82" t="s">
        <v>199</v>
      </c>
      <c r="E33" s="78" t="s">
        <v>215</v>
      </c>
      <c r="F33" s="78" t="s">
        <v>200</v>
      </c>
      <c r="G33" s="78" t="s">
        <v>201</v>
      </c>
      <c r="H33" s="11" t="s">
        <v>188</v>
      </c>
      <c r="I33" s="136" t="s">
        <v>237</v>
      </c>
      <c r="J33" s="78" t="s">
        <v>51</v>
      </c>
      <c r="K33" s="78" t="s">
        <v>202</v>
      </c>
      <c r="L33" s="130" t="s">
        <v>203</v>
      </c>
      <c r="M33" s="85"/>
    </row>
    <row r="34" spans="1:13" s="68" customFormat="1" ht="15">
      <c r="A34" s="78"/>
      <c r="B34" s="86"/>
      <c r="C34" s="86"/>
      <c r="D34" s="86"/>
      <c r="E34" s="78"/>
      <c r="F34" s="78"/>
      <c r="G34" s="78"/>
      <c r="H34" s="78"/>
      <c r="I34" s="86"/>
      <c r="J34" s="78"/>
      <c r="K34" s="78"/>
      <c r="L34" s="121"/>
      <c r="M34" s="89"/>
    </row>
    <row r="36" spans="1:13">
      <c r="I36" s="65"/>
    </row>
    <row r="37" spans="1:13" ht="15">
      <c r="A37" s="61" t="s">
        <v>19</v>
      </c>
      <c r="B37" s="62"/>
      <c r="C37" s="63"/>
      <c r="D37" s="63"/>
      <c r="E37" s="63"/>
      <c r="F37" s="62"/>
      <c r="G37" s="62"/>
      <c r="H37" s="62"/>
      <c r="I37" s="76"/>
      <c r="J37" s="62"/>
      <c r="K37" s="63"/>
      <c r="L37" s="64"/>
      <c r="M37" s="63"/>
    </row>
    <row r="38" spans="1:13" ht="16">
      <c r="A38" s="61" t="s">
        <v>91</v>
      </c>
      <c r="B38" s="61" t="s">
        <v>92</v>
      </c>
      <c r="C38" s="61" t="s">
        <v>30</v>
      </c>
      <c r="D38" s="61" t="s">
        <v>31</v>
      </c>
      <c r="E38" s="61" t="s">
        <v>1</v>
      </c>
      <c r="F38" s="61" t="s">
        <v>93</v>
      </c>
      <c r="G38" s="61" t="s">
        <v>0</v>
      </c>
      <c r="H38" s="61" t="s">
        <v>34</v>
      </c>
      <c r="I38" s="66" t="s">
        <v>94</v>
      </c>
      <c r="J38" s="61" t="s">
        <v>35</v>
      </c>
      <c r="K38" s="61" t="s">
        <v>96</v>
      </c>
      <c r="L38" s="66" t="s">
        <v>95</v>
      </c>
      <c r="M38" s="61" t="s">
        <v>29</v>
      </c>
    </row>
    <row r="39" spans="1:13" s="68" customFormat="1" ht="16">
      <c r="A39" s="81" t="s">
        <v>19</v>
      </c>
      <c r="B39" s="81"/>
      <c r="C39" s="92" t="s">
        <v>140</v>
      </c>
      <c r="D39" s="92" t="s">
        <v>141</v>
      </c>
      <c r="E39" s="81" t="s">
        <v>156</v>
      </c>
      <c r="F39" s="81"/>
      <c r="G39" s="78"/>
      <c r="H39" s="81"/>
      <c r="I39" s="93" t="s">
        <v>145</v>
      </c>
      <c r="J39" s="81"/>
      <c r="K39" s="81"/>
      <c r="L39" s="94"/>
      <c r="M39" s="95"/>
    </row>
    <row r="40" spans="1:13" s="68" customFormat="1" ht="16">
      <c r="A40" s="81" t="s">
        <v>19</v>
      </c>
      <c r="B40" s="81"/>
      <c r="C40" s="92" t="s">
        <v>142</v>
      </c>
      <c r="D40" s="92" t="s">
        <v>143</v>
      </c>
      <c r="E40" s="81" t="s">
        <v>144</v>
      </c>
      <c r="F40" s="81"/>
      <c r="G40" s="78" t="s">
        <v>108</v>
      </c>
      <c r="H40" s="81"/>
      <c r="I40" s="93" t="s">
        <v>146</v>
      </c>
      <c r="J40" s="81" t="s">
        <v>108</v>
      </c>
      <c r="K40" s="81"/>
      <c r="L40" s="94"/>
      <c r="M40" s="95"/>
    </row>
    <row r="41" spans="1:13" s="68" customFormat="1" ht="15">
      <c r="A41" s="81"/>
      <c r="B41" s="81"/>
      <c r="C41" s="92"/>
      <c r="D41" s="92"/>
      <c r="E41" s="81"/>
      <c r="F41" s="81"/>
      <c r="G41" s="78"/>
      <c r="H41" s="81"/>
      <c r="I41" s="93"/>
      <c r="J41" s="81"/>
      <c r="K41" s="81"/>
      <c r="L41" s="94"/>
      <c r="M41" s="95"/>
    </row>
    <row r="42" spans="1:13" s="68" customFormat="1" ht="15">
      <c r="A42" s="81"/>
      <c r="B42" s="81"/>
      <c r="C42" s="92"/>
      <c r="D42" s="92"/>
      <c r="E42" s="81"/>
      <c r="F42" s="81"/>
      <c r="G42" s="78"/>
      <c r="H42" s="81"/>
      <c r="I42" s="93"/>
      <c r="J42" s="81"/>
      <c r="K42" s="81"/>
      <c r="L42" s="94"/>
      <c r="M42" s="95"/>
    </row>
    <row r="43" spans="1:13" s="68" customFormat="1" ht="15">
      <c r="A43" s="81"/>
      <c r="B43" s="81"/>
      <c r="C43" s="92"/>
      <c r="D43" s="92"/>
      <c r="E43" s="81"/>
      <c r="F43" s="81"/>
      <c r="G43" s="81"/>
      <c r="H43" s="81"/>
      <c r="I43" s="93"/>
      <c r="J43" s="81"/>
      <c r="K43" s="81"/>
      <c r="L43" s="94"/>
      <c r="M43" s="95"/>
    </row>
    <row r="44" spans="1:13" ht="16">
      <c r="C44" s="96"/>
      <c r="D44" s="96"/>
      <c r="G44" s="97"/>
    </row>
    <row r="45" spans="1:13" ht="15">
      <c r="A45" s="71" t="s">
        <v>20</v>
      </c>
      <c r="B45" s="54"/>
      <c r="C45" s="15"/>
      <c r="D45" s="98"/>
      <c r="E45" s="15"/>
      <c r="F45" s="54"/>
      <c r="G45" s="54"/>
      <c r="H45" s="54"/>
      <c r="I45" s="99"/>
      <c r="J45" s="54"/>
      <c r="K45" s="15"/>
      <c r="L45" s="99"/>
      <c r="M45" s="63"/>
    </row>
    <row r="46" spans="1:13" ht="16">
      <c r="A46" s="61" t="s">
        <v>91</v>
      </c>
      <c r="B46" s="61" t="s">
        <v>92</v>
      </c>
      <c r="C46" s="61" t="s">
        <v>30</v>
      </c>
      <c r="D46" s="61" t="s">
        <v>31</v>
      </c>
      <c r="E46" s="61" t="s">
        <v>1</v>
      </c>
      <c r="F46" s="61" t="s">
        <v>93</v>
      </c>
      <c r="G46" s="61" t="s">
        <v>0</v>
      </c>
      <c r="H46" s="61" t="s">
        <v>34</v>
      </c>
      <c r="I46" s="66" t="s">
        <v>94</v>
      </c>
      <c r="J46" s="61" t="s">
        <v>35</v>
      </c>
      <c r="K46" s="61" t="s">
        <v>2</v>
      </c>
      <c r="L46" s="66" t="s">
        <v>95</v>
      </c>
      <c r="M46" s="61" t="s">
        <v>29</v>
      </c>
    </row>
    <row r="47" spans="1:13" s="68" customFormat="1" ht="14.5" customHeight="1">
      <c r="A47" s="78" t="s">
        <v>20</v>
      </c>
      <c r="B47" s="86">
        <v>2024</v>
      </c>
      <c r="C47" s="86" t="s">
        <v>178</v>
      </c>
      <c r="D47" s="87" t="s">
        <v>130</v>
      </c>
      <c r="E47" s="86" t="s">
        <v>179</v>
      </c>
      <c r="F47" s="78" t="s">
        <v>4</v>
      </c>
      <c r="G47" s="78" t="s">
        <v>9</v>
      </c>
      <c r="H47" s="78" t="s">
        <v>127</v>
      </c>
      <c r="I47" s="87" t="s">
        <v>180</v>
      </c>
      <c r="J47" s="78" t="s">
        <v>40</v>
      </c>
      <c r="K47" s="131" t="s">
        <v>131</v>
      </c>
      <c r="L47" s="88" t="s">
        <v>181</v>
      </c>
      <c r="M47" s="89"/>
    </row>
    <row r="48" spans="1:13" s="68" customFormat="1" ht="14.5" customHeight="1">
      <c r="A48" s="78" t="s">
        <v>20</v>
      </c>
      <c r="B48" s="86">
        <v>2024</v>
      </c>
      <c r="C48" s="86" t="s">
        <v>182</v>
      </c>
      <c r="D48" s="87" t="s">
        <v>128</v>
      </c>
      <c r="E48" s="86" t="s">
        <v>214</v>
      </c>
      <c r="F48" s="78" t="s">
        <v>8</v>
      </c>
      <c r="G48" s="78" t="s">
        <v>38</v>
      </c>
      <c r="H48" s="78" t="s">
        <v>127</v>
      </c>
      <c r="I48" s="87" t="s">
        <v>183</v>
      </c>
      <c r="J48" s="78" t="s">
        <v>38</v>
      </c>
      <c r="K48" s="131" t="s">
        <v>129</v>
      </c>
      <c r="L48" s="88" t="s">
        <v>184</v>
      </c>
      <c r="M48" s="89"/>
    </row>
    <row r="49" spans="1:13" s="68" customFormat="1" ht="15">
      <c r="A49" s="78"/>
      <c r="B49" s="86"/>
      <c r="C49" s="86"/>
      <c r="D49" s="86"/>
      <c r="E49" s="78"/>
      <c r="F49" s="78"/>
      <c r="G49" s="78"/>
      <c r="H49" s="78"/>
      <c r="I49" s="87"/>
      <c r="J49" s="78"/>
      <c r="K49" s="78"/>
      <c r="L49" s="121"/>
      <c r="M49" s="89"/>
    </row>
    <row r="50" spans="1:13" s="68" customFormat="1" ht="14.5" customHeight="1">
      <c r="A50" s="78"/>
      <c r="B50" s="86"/>
      <c r="C50" s="87"/>
      <c r="D50" s="87"/>
      <c r="E50" s="78"/>
      <c r="F50" s="78"/>
      <c r="G50" s="78"/>
      <c r="H50" s="78"/>
      <c r="I50" s="87"/>
      <c r="J50" s="78"/>
      <c r="K50" s="120"/>
      <c r="L50" s="88"/>
      <c r="M50" s="89"/>
    </row>
    <row r="51" spans="1:13" ht="15">
      <c r="A51" s="55"/>
      <c r="B51" s="55"/>
      <c r="C51" s="16"/>
      <c r="D51" s="100"/>
      <c r="E51" s="16"/>
      <c r="F51" s="55"/>
      <c r="G51" s="55"/>
      <c r="H51" s="55"/>
      <c r="I51" s="70"/>
      <c r="J51" s="55"/>
      <c r="K51" s="16"/>
      <c r="L51" s="70"/>
    </row>
    <row r="52" spans="1:13" ht="15">
      <c r="A52" s="61" t="s">
        <v>21</v>
      </c>
      <c r="B52" s="62"/>
      <c r="C52" s="63"/>
      <c r="D52" s="63"/>
      <c r="E52" s="63"/>
      <c r="F52" s="62"/>
      <c r="G52" s="62"/>
      <c r="H52" s="62"/>
      <c r="I52" s="64"/>
      <c r="J52" s="62"/>
      <c r="K52" s="63"/>
      <c r="L52" s="64"/>
      <c r="M52" s="63"/>
    </row>
    <row r="53" spans="1:13" ht="16">
      <c r="A53" s="61" t="s">
        <v>91</v>
      </c>
      <c r="B53" s="61" t="s">
        <v>92</v>
      </c>
      <c r="C53" s="61" t="s">
        <v>30</v>
      </c>
      <c r="D53" s="61" t="s">
        <v>31</v>
      </c>
      <c r="E53" s="61" t="s">
        <v>1</v>
      </c>
      <c r="F53" s="61" t="s">
        <v>93</v>
      </c>
      <c r="G53" s="61" t="s">
        <v>0</v>
      </c>
      <c r="H53" s="61" t="s">
        <v>34</v>
      </c>
      <c r="I53" s="66" t="s">
        <v>94</v>
      </c>
      <c r="J53" s="61" t="s">
        <v>35</v>
      </c>
      <c r="K53" s="61" t="s">
        <v>96</v>
      </c>
      <c r="L53" s="66" t="s">
        <v>95</v>
      </c>
      <c r="M53" s="61" t="s">
        <v>29</v>
      </c>
    </row>
    <row r="54" spans="1:13" s="68" customFormat="1" ht="14.5" customHeight="1">
      <c r="A54" s="78" t="s">
        <v>21</v>
      </c>
      <c r="B54" s="86"/>
      <c r="C54" s="86" t="s">
        <v>185</v>
      </c>
      <c r="D54" s="87" t="s">
        <v>151</v>
      </c>
      <c r="E54" s="86" t="s">
        <v>213</v>
      </c>
      <c r="F54" s="78" t="s">
        <v>8</v>
      </c>
      <c r="G54" s="78" t="s">
        <v>22</v>
      </c>
      <c r="H54" s="78" t="s">
        <v>6</v>
      </c>
      <c r="I54" s="87" t="s">
        <v>157</v>
      </c>
      <c r="J54" s="78" t="s">
        <v>22</v>
      </c>
      <c r="K54" s="131" t="s">
        <v>152</v>
      </c>
      <c r="L54" s="88" t="s">
        <v>153</v>
      </c>
      <c r="M54" s="89"/>
    </row>
    <row r="55" spans="1:13" s="68" customFormat="1" ht="14.5" customHeight="1">
      <c r="A55" s="78" t="s">
        <v>21</v>
      </c>
      <c r="B55" s="86"/>
      <c r="C55" s="86" t="s">
        <v>186</v>
      </c>
      <c r="D55" s="87" t="s">
        <v>154</v>
      </c>
      <c r="E55" s="86" t="s">
        <v>139</v>
      </c>
      <c r="F55" s="78" t="s">
        <v>4</v>
      </c>
      <c r="G55" s="78" t="s">
        <v>9</v>
      </c>
      <c r="H55" s="78" t="s">
        <v>6</v>
      </c>
      <c r="I55" s="87" t="s">
        <v>158</v>
      </c>
      <c r="J55" s="78" t="s">
        <v>46</v>
      </c>
      <c r="K55" s="131" t="s">
        <v>155</v>
      </c>
      <c r="L55" s="88"/>
      <c r="M55" s="89"/>
    </row>
    <row r="56" spans="1:13" ht="16">
      <c r="A56" s="11"/>
      <c r="B56" s="11"/>
      <c r="C56" s="124"/>
      <c r="D56" s="124"/>
      <c r="E56" s="124"/>
      <c r="F56" s="125"/>
      <c r="G56" s="125"/>
      <c r="H56" s="125"/>
      <c r="I56" s="124"/>
      <c r="J56" s="125"/>
      <c r="K56" s="129"/>
      <c r="L56" s="127"/>
      <c r="M56" s="123"/>
    </row>
    <row r="57" spans="1:13" ht="16">
      <c r="A57" s="11"/>
      <c r="B57" s="11"/>
      <c r="C57" s="124"/>
      <c r="D57" s="124"/>
      <c r="E57" s="124"/>
      <c r="F57" s="125"/>
      <c r="G57" s="125"/>
      <c r="H57" s="125"/>
      <c r="I57" s="124"/>
      <c r="J57" s="125"/>
      <c r="K57" s="124"/>
      <c r="L57" s="127"/>
      <c r="M57" s="123"/>
    </row>
    <row r="58" spans="1:13" ht="16">
      <c r="C58" s="127"/>
      <c r="D58" s="127"/>
      <c r="E58" s="127"/>
      <c r="F58" s="126"/>
      <c r="G58" s="126"/>
      <c r="H58" s="126"/>
      <c r="I58" s="127"/>
      <c r="J58" s="126"/>
      <c r="K58" s="128"/>
      <c r="L58" s="127"/>
    </row>
    <row r="60" spans="1:13" ht="15">
      <c r="C60" s="101" t="s">
        <v>32</v>
      </c>
      <c r="D60" s="102" t="s">
        <v>44</v>
      </c>
      <c r="E60" s="102" t="s">
        <v>90</v>
      </c>
      <c r="F60" s="5"/>
      <c r="G60" s="5"/>
      <c r="H60" s="5"/>
      <c r="I60" s="103"/>
      <c r="J60" s="103"/>
    </row>
    <row r="61" spans="1:13" ht="15">
      <c r="C61" s="104" t="s">
        <v>5</v>
      </c>
      <c r="D61" s="6">
        <f>COUNTIF(F:F,"G")</f>
        <v>2</v>
      </c>
      <c r="E61" s="105">
        <f>D61/D$64*100</f>
        <v>13.333333333333334</v>
      </c>
      <c r="F61" s="5"/>
      <c r="G61" s="5"/>
      <c r="H61" s="5"/>
      <c r="I61" s="5"/>
      <c r="J61" s="5"/>
    </row>
    <row r="62" spans="1:13" ht="15">
      <c r="C62" s="104" t="s">
        <v>8</v>
      </c>
      <c r="D62" s="6">
        <f>COUNTIF(F:F,"U")</f>
        <v>7</v>
      </c>
      <c r="E62" s="105">
        <f>D62/D$64*100</f>
        <v>46.666666666666664</v>
      </c>
      <c r="F62" s="5"/>
      <c r="G62" s="5"/>
      <c r="H62" s="5"/>
      <c r="I62" s="5"/>
      <c r="J62" s="5"/>
    </row>
    <row r="63" spans="1:13" ht="15">
      <c r="C63" s="104" t="s">
        <v>4</v>
      </c>
      <c r="D63" s="6">
        <f>COUNTIF(F:F,"I")</f>
        <v>6</v>
      </c>
      <c r="E63" s="105">
        <f>D63/D$64*100</f>
        <v>40</v>
      </c>
      <c r="F63" s="5"/>
      <c r="G63" s="5"/>
      <c r="H63" s="5"/>
      <c r="I63" s="5"/>
      <c r="J63" s="5"/>
    </row>
    <row r="64" spans="1:13" ht="15">
      <c r="C64" s="16"/>
      <c r="D64" s="5">
        <f>D61+D62+D63</f>
        <v>15</v>
      </c>
      <c r="E64" s="5">
        <f>SUM(E61:E63)</f>
        <v>100</v>
      </c>
      <c r="F64" s="5"/>
      <c r="G64" s="5"/>
      <c r="H64" s="5"/>
      <c r="I64" s="5"/>
      <c r="J64" s="5"/>
    </row>
    <row r="65" spans="3:13">
      <c r="E65" s="90"/>
    </row>
    <row r="66" spans="3:13" ht="15">
      <c r="C66" s="102" t="s">
        <v>33</v>
      </c>
      <c r="D66" s="102" t="s">
        <v>44</v>
      </c>
      <c r="E66" s="102" t="s">
        <v>90</v>
      </c>
    </row>
    <row r="67" spans="3:13" ht="15">
      <c r="C67" s="6" t="s">
        <v>9</v>
      </c>
      <c r="D67" s="6">
        <f>COUNTIF(G:G,"EU")</f>
        <v>5</v>
      </c>
      <c r="E67" s="105">
        <f>D67/D$70*100</f>
        <v>33.333333333333329</v>
      </c>
    </row>
    <row r="68" spans="3:13" ht="15">
      <c r="C68" s="6" t="s">
        <v>39</v>
      </c>
      <c r="D68" s="6">
        <f>COUNTIF(G:G,"Asia")</f>
        <v>2</v>
      </c>
      <c r="E68" s="105">
        <f>D68/D$70*100</f>
        <v>13.333333333333334</v>
      </c>
    </row>
    <row r="69" spans="3:13" ht="15">
      <c r="C69" s="6" t="s">
        <v>22</v>
      </c>
      <c r="D69" s="6">
        <f>COUNTIF(G:G,"US")</f>
        <v>8</v>
      </c>
      <c r="E69" s="105">
        <f>D69/D$70*100</f>
        <v>53.333333333333336</v>
      </c>
    </row>
    <row r="70" spans="3:13" ht="15">
      <c r="C70" s="5"/>
      <c r="D70" s="5">
        <f>D67+D68+D69</f>
        <v>15</v>
      </c>
      <c r="E70" s="5">
        <f>SUM(E67:E69)</f>
        <v>100</v>
      </c>
    </row>
    <row r="71" spans="3:13">
      <c r="E71" s="90"/>
    </row>
    <row r="72" spans="3:13" ht="15">
      <c r="C72" s="106" t="s">
        <v>34</v>
      </c>
      <c r="D72" s="106" t="s">
        <v>44</v>
      </c>
      <c r="E72" s="102" t="s">
        <v>90</v>
      </c>
    </row>
    <row r="73" spans="3:13" s="90" customFormat="1" ht="15">
      <c r="C73" s="6" t="s">
        <v>6</v>
      </c>
      <c r="D73" s="6">
        <f>COUNTIF(H:H,"M")</f>
        <v>13</v>
      </c>
      <c r="E73" s="105">
        <f>D73/D$76*100</f>
        <v>86.666666666666671</v>
      </c>
      <c r="I73" s="91"/>
      <c r="K73" s="65"/>
      <c r="L73" s="91"/>
      <c r="M73" s="65"/>
    </row>
    <row r="74" spans="3:13" s="90" customFormat="1" ht="15">
      <c r="C74" s="6" t="s">
        <v>3</v>
      </c>
      <c r="D74" s="6">
        <f>COUNTIF(H:H,"F")</f>
        <v>2</v>
      </c>
      <c r="E74" s="105">
        <f>D74/D$76*100</f>
        <v>13.333333333333334</v>
      </c>
      <c r="I74" s="91"/>
      <c r="K74" s="65"/>
      <c r="L74" s="91"/>
      <c r="M74" s="65"/>
    </row>
    <row r="75" spans="3:13" s="90" customFormat="1" ht="15">
      <c r="C75" s="6"/>
      <c r="D75" s="6"/>
      <c r="E75" s="107"/>
      <c r="I75" s="91"/>
      <c r="K75" s="65"/>
      <c r="L75" s="91"/>
      <c r="M75" s="65"/>
    </row>
    <row r="76" spans="3:13" s="90" customFormat="1" ht="15">
      <c r="C76" s="5"/>
      <c r="D76" s="5">
        <f>D73+D74+D75</f>
        <v>15</v>
      </c>
      <c r="E76" s="5">
        <f>SUM(E73:E74)</f>
        <v>100</v>
      </c>
      <c r="I76" s="91"/>
      <c r="K76" s="65"/>
      <c r="L76" s="91"/>
      <c r="M76" s="65"/>
    </row>
    <row r="77" spans="3:13" s="90" customFormat="1">
      <c r="C77" s="65"/>
      <c r="D77" s="65"/>
      <c r="E77" s="65"/>
      <c r="I77" s="91"/>
      <c r="K77" s="65"/>
      <c r="L77" s="91"/>
      <c r="M77" s="65"/>
    </row>
  </sheetData>
  <phoneticPr fontId="22" type="noConversion"/>
  <hyperlinks>
    <hyperlink ref="M51" r:id="rId1" display="sud70@psu.edu" xr:uid="{00000000-0004-0000-0C00-000000000000}"/>
    <hyperlink ref="N49" r:id="rId2" display="sud70@psu.edu" xr:uid="{00000000-0004-0000-0C00-000001000000}"/>
    <hyperlink ref="M49" r:id="rId3" display="Adrian.Chasin@imec.be" xr:uid="{00000000-0004-0000-0C00-000002000000}"/>
    <hyperlink ref="Q58" r:id="rId4" display="bhave@purdue.edu" xr:uid="{00000000-0004-0000-0C00-000003000000}"/>
    <hyperlink ref="Q54" r:id="rId5" display="mailto:farrokh.ayazi@ece.gatech.edu" xr:uid="{00000000-0004-0000-0C00-000004000000}"/>
    <hyperlink ref="Q56" display="p.m.sarro@tudelft.nl" xr:uid="{00000000-0004-0000-0C00-000005000000}"/>
    <hyperlink ref="Q55" r:id="rId6" display="anton.hofmeister@st.com" xr:uid="{00000000-0004-0000-0C00-000006000000}"/>
    <hyperlink ref="K55" r:id="rId7" xr:uid="{00000000-0004-0000-0C00-000007000000}"/>
    <hyperlink ref="K54" r:id="rId8" display="mailto:farrokh.ayazi@ece.gatech.edu" xr:uid="{00000000-0004-0000-0C00-000008000000}"/>
    <hyperlink ref="K3" r:id="rId9" display="mailto:sitaram.arkalgud@us.tel.com" xr:uid="{00000000-0004-0000-0C00-000009000000}"/>
    <hyperlink ref="K4" r:id="rId10" display="mailto:sakuma.katsuyuki@gmail.com" xr:uid="{00000000-0004-0000-0C00-00000A000000}"/>
    <hyperlink ref="K8" r:id="rId11" xr:uid="{00000000-0004-0000-0C00-00000B000000}"/>
    <hyperlink ref="K9" r:id="rId12" xr:uid="{00000000-0004-0000-0C00-00000C000000}"/>
    <hyperlink ref="K15" r:id="rId13" xr:uid="{00000000-0004-0000-0C00-00000D000000}"/>
    <hyperlink ref="N47" r:id="rId14" display="takagi@ee.t.u-tokyo.ac.jp" xr:uid="{00000000-0004-0000-0C00-00000E000000}"/>
    <hyperlink ref="N48" r:id="rId15" display="Adrian.Chasin@imec.be" xr:uid="{00000000-0004-0000-0C00-00000F000000}"/>
    <hyperlink ref="M48" r:id="rId16" display="takagi@ee.t.u-tokyo.ac.jp" xr:uid="{00000000-0004-0000-0C00-000010000000}"/>
    <hyperlink ref="K48" r:id="rId17" xr:uid="{00000000-0004-0000-0C00-000011000000}"/>
    <hyperlink ref="K33" r:id="rId18" tooltip="mailto:Omutl@gmail.com" display="mailto:Omutl@gmail.com" xr:uid="{00000000-0004-0000-0C00-000012000000}"/>
    <hyperlink ref="K32" r:id="rId19" tooltip="mailto:john.wuu@amd.com" display="mailto:john.wuu@amd.com" xr:uid="{00000000-0004-0000-0C00-000013000000}"/>
  </hyperlinks>
  <pageMargins left="0.7" right="0.7" top="0.75" bottom="0.75" header="0.3" footer="0.3"/>
  <drawing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件" ma:contentTypeID="0x010100EFDE63964C613D43A39A4BC0F7A110A4" ma:contentTypeVersion="9" ma:contentTypeDescription="建立新的文件。" ma:contentTypeScope="" ma:versionID="8fbde2b348a85f0de8c4f2170fa5eab0">
  <xsd:schema xmlns:xsd="http://www.w3.org/2001/XMLSchema" xmlns:xs="http://www.w3.org/2001/XMLSchema" xmlns:p="http://schemas.microsoft.com/office/2006/metadata/properties" xmlns:ns3="50b252b5-244e-461a-843b-5e6ffa5e9d75" xmlns:ns4="d798dd61-886b-485d-91df-d8214a74364f" targetNamespace="http://schemas.microsoft.com/office/2006/metadata/properties" ma:root="true" ma:fieldsID="946b7b1eac762825da3fa6324baf4b33" ns3:_="" ns4:_="">
    <xsd:import namespace="50b252b5-244e-461a-843b-5e6ffa5e9d75"/>
    <xsd:import namespace="d798dd61-886b-485d-91df-d8214a74364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b252b5-244e-461a-843b-5e6ffa5e9d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98dd61-886b-485d-91df-d8214a74364f" elementFormDefault="qualified">
    <xsd:import namespace="http://schemas.microsoft.com/office/2006/documentManagement/types"/>
    <xsd:import namespace="http://schemas.microsoft.com/office/infopath/2007/PartnerControls"/>
    <xsd:element name="SharedWithUsers" ma:index="10"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用詳細資料" ma:internalName="SharedWithDetails" ma:readOnly="true">
      <xsd:simpleType>
        <xsd:restriction base="dms:Note">
          <xsd:maxLength value="255"/>
        </xsd:restriction>
      </xsd:simpleType>
    </xsd:element>
    <xsd:element name="SharingHintHash" ma:index="12" nillable="true" ma:displayName="共用提示雜湊"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5671E8-13D7-4F77-949D-77A5FE7A2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b252b5-244e-461a-843b-5e6ffa5e9d75"/>
    <ds:schemaRef ds:uri="d798dd61-886b-485d-91df-d8214a743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E5EC6D-8AA7-439B-8A3D-BB4CE8F80CB2}">
  <ds:schemaRefs>
    <ds:schemaRef ds:uri="http://www.w3.org/XML/1998/namespace"/>
    <ds:schemaRef ds:uri="http://purl.org/dc/terms/"/>
    <ds:schemaRef ds:uri="http://schemas.microsoft.com/office/2006/documentManagement/types"/>
    <ds:schemaRef ds:uri="50b252b5-244e-461a-843b-5e6ffa5e9d75"/>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d798dd61-886b-485d-91df-d8214a74364f"/>
  </ds:schemaRefs>
</ds:datastoreItem>
</file>

<file path=customXml/itemProps3.xml><?xml version="1.0" encoding="utf-8"?>
<ds:datastoreItem xmlns:ds="http://schemas.openxmlformats.org/officeDocument/2006/customXml" ds:itemID="{1A3E7A54-7A3A-42FF-8C66-C984B1874BA6}">
  <ds:schemaRefs>
    <ds:schemaRef ds:uri="http://schemas.microsoft.com/sharepoint/v3/contenttype/forms"/>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MT</vt:lpstr>
      <vt:lpstr>2024 invited speakers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Polly Mahoney</dc:creator>
  <cp:lastModifiedBy>Kau, Derchang</cp:lastModifiedBy>
  <dcterms:created xsi:type="dcterms:W3CDTF">2019-06-26T20:57:15Z</dcterms:created>
  <dcterms:modified xsi:type="dcterms:W3CDTF">2024-06-03T16:08:42Z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0x010100EFDE63964C613D43A39A4BC0F7A110A4</vt:lpwstr>
  </property>
</Properties>
</file>