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1Data\NTHU\Research\Conference\2024\IEDM2024\"/>
    </mc:Choice>
  </mc:AlternateContent>
  <xr:revisionPtr revIDLastSave="0" documentId="13_ncr:1_{D44E16EC-2762-4EE6-BBFF-E4B3B19D55BD}" xr6:coauthVersionLast="47" xr6:coauthVersionMax="47" xr10:uidLastSave="{00000000-0000-0000-0000-000000000000}"/>
  <bookViews>
    <workbookView xWindow="550" yWindow="560" windowWidth="19460" windowHeight="10960" tabRatio="835" firstSheet="8" activeTab="8" xr2:uid="{00000000-000D-0000-FFFF-FFFF00000000}"/>
  </bookViews>
  <sheets>
    <sheet name="2024 Ex_Com" sheetId="23" r:id="rId1"/>
    <sheet name="ALT" sheetId="24" r:id="rId2"/>
    <sheet name="EDT" sheetId="25" r:id="rId3"/>
    <sheet name="PMA" sheetId="27" r:id="rId4"/>
    <sheet name="MS" sheetId="28" r:id="rId5"/>
    <sheet name="MT" sheetId="29" r:id="rId6"/>
    <sheet name="NC" sheetId="26" r:id="rId7"/>
    <sheet name="ODI" sheetId="30" r:id="rId8"/>
    <sheet name="RSD" sheetId="31" r:id="rId9"/>
    <sheet name="SMB" sheetId="32" r:id="rId10"/>
    <sheet name="Global balance" sheetId="36" r:id="rId11"/>
    <sheet name="工作表3" sheetId="3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9" l="1"/>
  <c r="G21" i="29"/>
  <c r="G22" i="29"/>
  <c r="G23" i="29" s="1"/>
  <c r="D22" i="29"/>
  <c r="D20" i="29"/>
  <c r="J20" i="29"/>
  <c r="J20" i="26" l="1"/>
  <c r="J19" i="26"/>
  <c r="G21" i="26"/>
  <c r="G20" i="26"/>
  <c r="G19" i="26"/>
  <c r="D21" i="26"/>
  <c r="D20" i="26"/>
  <c r="D19" i="26"/>
  <c r="J21" i="28"/>
  <c r="J20" i="28"/>
  <c r="G22" i="28"/>
  <c r="G21" i="28"/>
  <c r="G20" i="28"/>
  <c r="D22" i="28"/>
  <c r="D21" i="28"/>
  <c r="D20" i="28"/>
  <c r="J23" i="25"/>
  <c r="J22" i="25"/>
  <c r="G24" i="25"/>
  <c r="G23" i="25"/>
  <c r="G22" i="25"/>
  <c r="D24" i="25"/>
  <c r="D23" i="25"/>
  <c r="D22" i="25"/>
  <c r="J21" i="24"/>
  <c r="J20" i="24"/>
  <c r="J23" i="24" s="1"/>
  <c r="G22" i="24"/>
  <c r="G21" i="24"/>
  <c r="G20" i="24"/>
  <c r="G23" i="24" s="1"/>
  <c r="D22" i="24"/>
  <c r="D21" i="24"/>
  <c r="D20" i="24"/>
  <c r="D21" i="32" l="1"/>
  <c r="D20" i="32"/>
  <c r="D19" i="32"/>
  <c r="J20" i="31"/>
  <c r="J19" i="31"/>
  <c r="G21" i="31"/>
  <c r="G20" i="31"/>
  <c r="G19" i="31"/>
  <c r="J20" i="30"/>
  <c r="J19" i="30"/>
  <c r="D21" i="30"/>
  <c r="D20" i="30"/>
  <c r="D19" i="30"/>
  <c r="G21" i="30"/>
  <c r="G20" i="30"/>
  <c r="G19" i="30"/>
  <c r="J21" i="29" l="1"/>
  <c r="D21" i="29"/>
  <c r="J21" i="27" l="1"/>
  <c r="J20" i="27"/>
  <c r="G22" i="27"/>
  <c r="G21" i="27"/>
  <c r="G20" i="27"/>
  <c r="J19" i="32" l="1"/>
  <c r="G19" i="32"/>
  <c r="J20" i="32"/>
  <c r="G21" i="32"/>
  <c r="G20" i="32"/>
  <c r="D21" i="31"/>
  <c r="D20" i="31"/>
  <c r="D19" i="31"/>
  <c r="D22" i="27"/>
  <c r="D21" i="27"/>
  <c r="D20" i="27"/>
  <c r="G5" i="36" l="1"/>
  <c r="G4" i="36"/>
  <c r="G3" i="36"/>
  <c r="C4" i="36"/>
  <c r="C3" i="36"/>
  <c r="C5" i="36"/>
  <c r="D22" i="32"/>
  <c r="J22" i="31"/>
  <c r="D23" i="29"/>
  <c r="J23" i="28"/>
  <c r="D23" i="28"/>
  <c r="D23" i="27"/>
  <c r="J23" i="27"/>
  <c r="J25" i="25"/>
  <c r="K4" i="36"/>
  <c r="K3" i="36"/>
  <c r="C6" i="36" l="1"/>
  <c r="D5" i="36" s="1"/>
  <c r="G6" i="36"/>
  <c r="H3" i="36" s="1"/>
  <c r="K6" i="36"/>
  <c r="L3" i="36" s="1"/>
  <c r="J22" i="32"/>
  <c r="G22" i="32"/>
  <c r="G22" i="31"/>
  <c r="D22" i="31"/>
  <c r="G22" i="30"/>
  <c r="J22" i="30"/>
  <c r="D22" i="30"/>
  <c r="J23" i="29"/>
  <c r="G23" i="28"/>
  <c r="G23" i="27"/>
  <c r="J22" i="26"/>
  <c r="D22" i="26"/>
  <c r="G22" i="26"/>
  <c r="D25" i="25"/>
  <c r="G25" i="25"/>
  <c r="D23" i="24"/>
  <c r="C45" i="23"/>
  <c r="B45" i="23"/>
  <c r="C44" i="23"/>
  <c r="B44" i="23"/>
  <c r="C43" i="23"/>
  <c r="B43" i="23"/>
  <c r="C39" i="23"/>
  <c r="B39" i="23"/>
  <c r="C38" i="23"/>
  <c r="B38" i="23"/>
  <c r="C34" i="23"/>
  <c r="B34" i="23"/>
  <c r="C33" i="23"/>
  <c r="B33" i="23"/>
  <c r="C32" i="23"/>
  <c r="B32" i="23"/>
  <c r="H5" i="36" l="1"/>
  <c r="H4" i="36"/>
  <c r="D4" i="36"/>
  <c r="D3" i="36"/>
  <c r="L4" i="36"/>
  <c r="C40" i="23"/>
  <c r="D38" i="23"/>
  <c r="D39" i="23"/>
  <c r="C35" i="23"/>
  <c r="D33" i="23"/>
  <c r="D32" i="23"/>
  <c r="D44" i="23"/>
  <c r="D34" i="23"/>
  <c r="D45" i="23"/>
  <c r="C46" i="23"/>
  <c r="B46" i="23"/>
  <c r="D43" i="23"/>
  <c r="B35" i="23"/>
  <c r="B40" i="23"/>
  <c r="D35" i="23" l="1"/>
  <c r="E33" i="23" s="1"/>
  <c r="D40" i="23"/>
  <c r="D46" i="23"/>
  <c r="E44" i="23" l="1"/>
  <c r="E39" i="23"/>
  <c r="E34" i="23"/>
  <c r="E32" i="23"/>
  <c r="E38" i="23"/>
  <c r="E45" i="23"/>
  <c r="E43" i="23"/>
  <c r="E35" i="23" l="1"/>
  <c r="E40" i="23"/>
  <c r="E46" i="23"/>
</calcChain>
</file>

<file path=xl/sharedStrings.xml><?xml version="1.0" encoding="utf-8"?>
<sst xmlns="http://schemas.openxmlformats.org/spreadsheetml/2006/main" count="2541" uniqueCount="1019">
  <si>
    <t>M/F</t>
  </si>
  <si>
    <t>Role</t>
  </si>
  <si>
    <t>Region</t>
  </si>
  <si>
    <t>Family Name</t>
  </si>
  <si>
    <t>First Name</t>
  </si>
  <si>
    <t>Affiliation</t>
  </si>
  <si>
    <t>University/Industry/Government</t>
  </si>
  <si>
    <t>Email</t>
  </si>
  <si>
    <t>F</t>
  </si>
  <si>
    <t>GC</t>
  </si>
  <si>
    <t>I</t>
  </si>
  <si>
    <t>TPC</t>
  </si>
  <si>
    <t>TPVC</t>
  </si>
  <si>
    <t>Moselund</t>
  </si>
  <si>
    <t>Kirsten</t>
  </si>
  <si>
    <t>Paul Scherrer Institute (PSI) / EPFL</t>
  </si>
  <si>
    <t>G</t>
  </si>
  <si>
    <t>kirsten.moselund@epfl.ch, kirsten.moselund@psi.ch</t>
  </si>
  <si>
    <t>M</t>
  </si>
  <si>
    <t>PubC</t>
  </si>
  <si>
    <t>Hoentschel</t>
  </si>
  <si>
    <t>Jan</t>
  </si>
  <si>
    <t>GLOBALFOUNDRIES</t>
  </si>
  <si>
    <t>PubCc</t>
  </si>
  <si>
    <t>ASIA</t>
  </si>
  <si>
    <t>Chang</t>
  </si>
  <si>
    <t>TSMC</t>
  </si>
  <si>
    <t>PbC</t>
  </si>
  <si>
    <t>Chowdhury</t>
  </si>
  <si>
    <t>Srabanti</t>
  </si>
  <si>
    <t>Stanford University</t>
  </si>
  <si>
    <t>U</t>
  </si>
  <si>
    <t>srabanti@stanford.edu</t>
  </si>
  <si>
    <t>PbCC</t>
  </si>
  <si>
    <t>Joh</t>
  </si>
  <si>
    <t>Jungwoo</t>
  </si>
  <si>
    <t>Texas Instruments</t>
  </si>
  <si>
    <t>jjoh@ti.com</t>
  </si>
  <si>
    <t>Course</t>
  </si>
  <si>
    <t>EU</t>
  </si>
  <si>
    <t>Strachan</t>
  </si>
  <si>
    <t>John Paul</t>
  </si>
  <si>
    <t>Forschungszentrum Juelich</t>
  </si>
  <si>
    <t>Course(SC)</t>
  </si>
  <si>
    <t>Avci</t>
  </si>
  <si>
    <t>Uygar</t>
  </si>
  <si>
    <t>Intel</t>
  </si>
  <si>
    <t>uygar.e.avci@intel.com</t>
  </si>
  <si>
    <t>Course(TC)</t>
  </si>
  <si>
    <t>Meneghesso</t>
  </si>
  <si>
    <t>Gaudenzio</t>
  </si>
  <si>
    <t>University of Padova</t>
  </si>
  <si>
    <t>gauss@dei.unipd.it</t>
  </si>
  <si>
    <t>Focus</t>
  </si>
  <si>
    <t>Seo</t>
  </si>
  <si>
    <t>Kang-ill</t>
  </si>
  <si>
    <t>Samsung</t>
  </si>
  <si>
    <t>ki.seo@samsung.com</t>
  </si>
  <si>
    <t>Focus-Co</t>
  </si>
  <si>
    <t>Eneman</t>
  </si>
  <si>
    <t>Geert</t>
  </si>
  <si>
    <t>IMEC</t>
  </si>
  <si>
    <t>geert.eneman@imec.be</t>
  </si>
  <si>
    <t>Virtual Arr</t>
  </si>
  <si>
    <t>Kuroda</t>
  </si>
  <si>
    <t>Rihito</t>
  </si>
  <si>
    <t>Tohoku University</t>
  </si>
  <si>
    <t>rihito.kuroda.e3@tohoku.ac.jp</t>
  </si>
  <si>
    <t>AAC</t>
  </si>
  <si>
    <t>AA Co</t>
  </si>
  <si>
    <t>Liao</t>
  </si>
  <si>
    <t>Sandy</t>
  </si>
  <si>
    <t>EAC</t>
  </si>
  <si>
    <t>CEA-Leti</t>
  </si>
  <si>
    <t>EA Co</t>
  </si>
  <si>
    <t>Subcommittee</t>
  </si>
  <si>
    <t>ALT</t>
  </si>
  <si>
    <t>Guo</t>
  </si>
  <si>
    <t>Dechao</t>
  </si>
  <si>
    <t>IBM</t>
  </si>
  <si>
    <t>dguo@us.ibm.com</t>
  </si>
  <si>
    <t>EDT</t>
  </si>
  <si>
    <t>MS</t>
  </si>
  <si>
    <t>MT</t>
  </si>
  <si>
    <t>Kim</t>
  </si>
  <si>
    <t>Seoul National University</t>
  </si>
  <si>
    <t>sangbum.kim@snu.ac.kr</t>
  </si>
  <si>
    <t>ODI</t>
  </si>
  <si>
    <t>RSD</t>
  </si>
  <si>
    <t>Lim</t>
  </si>
  <si>
    <t>Chan</t>
  </si>
  <si>
    <t>Hynix</t>
  </si>
  <si>
    <t>SMB</t>
  </si>
  <si>
    <t>Core</t>
  </si>
  <si>
    <t>SCCs</t>
  </si>
  <si>
    <t>Total</t>
  </si>
  <si>
    <t>US</t>
  </si>
  <si>
    <t>AMAT</t>
  </si>
  <si>
    <t>You-Seok</t>
  </si>
  <si>
    <t>Suk</t>
  </si>
  <si>
    <t>Qualcomm</t>
  </si>
  <si>
    <t>ysuh@qti.qualcomm.com</t>
  </si>
  <si>
    <t>Frank</t>
  </si>
  <si>
    <t>Jaehyun</t>
  </si>
  <si>
    <t>Park</t>
  </si>
  <si>
    <t>jh8310.park@samsung.com</t>
  </si>
  <si>
    <t>Elena</t>
  </si>
  <si>
    <t>Gnani</t>
  </si>
  <si>
    <t>University of Bologna</t>
  </si>
  <si>
    <t>elena.gnani@unibo.it</t>
  </si>
  <si>
    <t xml:space="preserve">Vita Pi-Ho </t>
  </si>
  <si>
    <t>Hu</t>
  </si>
  <si>
    <t>National Taiwan University</t>
  </si>
  <si>
    <t>Sangbum</t>
  </si>
  <si>
    <t>Macronix</t>
  </si>
  <si>
    <t>Martin</t>
  </si>
  <si>
    <t>mmfrank@us.ibm.com</t>
  </si>
  <si>
    <t>Pierre</t>
  </si>
  <si>
    <t>Magnan</t>
  </si>
  <si>
    <t>Supaero-ISAE</t>
  </si>
  <si>
    <t>ARPA-e</t>
  </si>
  <si>
    <t>Olga</t>
  </si>
  <si>
    <t>Veronique</t>
  </si>
  <si>
    <t>Sousa</t>
  </si>
  <si>
    <t>veronique.sousa@cea.fr</t>
  </si>
  <si>
    <t>Michael</t>
  </si>
  <si>
    <t>Waltl</t>
  </si>
  <si>
    <t>TU Wien</t>
  </si>
  <si>
    <t>waltl@iue.tuwien.ac.at</t>
  </si>
  <si>
    <t>Xiaoting</t>
  </si>
  <si>
    <t>Jia</t>
  </si>
  <si>
    <t>VT</t>
  </si>
  <si>
    <t>xjia@vt.edu</t>
  </si>
  <si>
    <t>jan.hoentschel@globalfoundries.com, jan.hoentschel@gmail.com</t>
  </si>
  <si>
    <t xml:space="preserve">syliaon@tsmc.com, </t>
  </si>
  <si>
    <t>olga.spahn@hq.doe.gov</t>
  </si>
  <si>
    <t>NC</t>
  </si>
  <si>
    <t>PMA (MAT+PDS)</t>
  </si>
  <si>
    <t>Spahn Blum</t>
  </si>
  <si>
    <t>DerChang</t>
  </si>
  <si>
    <t>Kau</t>
  </si>
  <si>
    <t>derchang.kau@intel.com</t>
  </si>
  <si>
    <t>vitahu@ntu.edu.tw</t>
  </si>
  <si>
    <t>pierre.magnan@isae-supaero.fr</t>
  </si>
  <si>
    <t>SC</t>
  </si>
  <si>
    <t>Status</t>
  </si>
  <si>
    <t xml:space="preserve">First Name </t>
  </si>
  <si>
    <t>Last Name</t>
  </si>
  <si>
    <t>I/U/G</t>
  </si>
  <si>
    <t>Location</t>
  </si>
  <si>
    <t>Gender</t>
  </si>
  <si>
    <t>Country</t>
  </si>
  <si>
    <t>Remarks</t>
  </si>
  <si>
    <t>Mail address</t>
  </si>
  <si>
    <t>Phone nr</t>
  </si>
  <si>
    <t>Fax nr</t>
  </si>
  <si>
    <t>Expertise</t>
  </si>
  <si>
    <t>C</t>
  </si>
  <si>
    <t>USA</t>
  </si>
  <si>
    <t>Returning ALT</t>
  </si>
  <si>
    <t>Huang</t>
  </si>
  <si>
    <t>Asia</t>
  </si>
  <si>
    <t>CN</t>
  </si>
  <si>
    <t>Li</t>
  </si>
  <si>
    <t>Belgium</t>
  </si>
  <si>
    <t>Byounghak</t>
  </si>
  <si>
    <t>Hong</t>
  </si>
  <si>
    <t>Korea</t>
  </si>
  <si>
    <t>byounghak.hong@gmail.com</t>
  </si>
  <si>
    <t>Expressed interest, ok to travel</t>
  </si>
  <si>
    <t>Tenko</t>
  </si>
  <si>
    <t>Yamashita</t>
  </si>
  <si>
    <t>tyamash@us.ibm.com</t>
  </si>
  <si>
    <t>Kazuyuki</t>
  </si>
  <si>
    <t>Tomida</t>
  </si>
  <si>
    <t>Rapidus</t>
  </si>
  <si>
    <t>Japan</t>
  </si>
  <si>
    <t>kazuyuki.tomida@rapidus.co.jp</t>
  </si>
  <si>
    <t>Bich-Yen</t>
  </si>
  <si>
    <t>Nguyen</t>
  </si>
  <si>
    <t>SOITEC</t>
  </si>
  <si>
    <t>bich-yen.nguyen@soitec.com</t>
  </si>
  <si>
    <t>Paul</t>
  </si>
  <si>
    <t>Grudowski</t>
  </si>
  <si>
    <t>NXP</t>
  </si>
  <si>
    <t>paul.grudowski@nxp.com</t>
  </si>
  <si>
    <t>Maureen</t>
  </si>
  <si>
    <t>Wang</t>
  </si>
  <si>
    <t>Taiwan</t>
  </si>
  <si>
    <t>MYWANGA@TSMC.COM</t>
  </si>
  <si>
    <t>will increase IMEC # to 2</t>
  </si>
  <si>
    <t>Frequency</t>
  </si>
  <si>
    <t>Other candidates</t>
  </si>
  <si>
    <t>Comments</t>
  </si>
  <si>
    <t>Pipeline for future IEDM</t>
  </si>
  <si>
    <t>Zhu</t>
  </si>
  <si>
    <t>Xia</t>
  </si>
  <si>
    <t>France</t>
  </si>
  <si>
    <t>Lin</t>
  </si>
  <si>
    <t>chung-hsun.lin@intel.com</t>
  </si>
  <si>
    <t>Italy</t>
  </si>
  <si>
    <t>Returning EDT</t>
  </si>
  <si>
    <t>Kr</t>
  </si>
  <si>
    <t>Germany</t>
  </si>
  <si>
    <t>Louis </t>
  </si>
  <si>
    <t>louis.hutin@cea.fr</t>
  </si>
  <si>
    <t>Expert in physics and integration of solid-state devices for digital logic, memory, and emerging computing </t>
  </si>
  <si>
    <t>Hyejung</t>
  </si>
  <si>
    <t>Choi </t>
  </si>
  <si>
    <t>SK-Hynix</t>
  </si>
  <si>
    <t>hyejung.choi@sk.com</t>
  </si>
  <si>
    <t>Team manager of Emerging memory development at SK Hynix and has been actively involved in development of emerging devices including FeRAM, ReRAM, PCRAM, OTS, Oxide semiconductor TFT</t>
  </si>
  <si>
    <t>Deep</t>
  </si>
  <si>
    <t>Jariwala</t>
  </si>
  <si>
    <t xml:space="preserve">Univ. Pennsilvanya </t>
  </si>
  <si>
    <t>dmj@seas.upenn.edu </t>
  </si>
  <si>
    <t>Ferroelectrics</t>
  </si>
  <si>
    <t>Qiming</t>
  </si>
  <si>
    <t>Shao</t>
  </si>
  <si>
    <t>Hong Kong, China</t>
  </si>
  <si>
    <t>eeqshao@ust.hk</t>
  </si>
  <si>
    <t>Nanomagnetics</t>
  </si>
  <si>
    <t>Tomonari</t>
  </si>
  <si>
    <t>Yamamoto</t>
  </si>
  <si>
    <t xml:space="preserve">Tokyo Electron Ltd. </t>
  </si>
  <si>
    <t>Tomonari.yamamoto@us.tel.com</t>
  </si>
  <si>
    <t>Tanja</t>
  </si>
  <si>
    <t>Roy</t>
  </si>
  <si>
    <t>Duke University</t>
  </si>
  <si>
    <t>tania.roy@duke.edu</t>
  </si>
  <si>
    <t>electronic and optoelectronic devices with two-dimensional materials for low-power computing</t>
  </si>
  <si>
    <t>Gage</t>
  </si>
  <si>
    <t>Hill</t>
  </si>
  <si>
    <t>Harvard</t>
  </si>
  <si>
    <t>ghills@seas.harvard.edu</t>
  </si>
  <si>
    <t>emerging nano-design: discovering and developing new circuits, systems, and design methodologies</t>
  </si>
  <si>
    <t>Amir</t>
  </si>
  <si>
    <t>Sammak</t>
  </si>
  <si>
    <t>QuTech (TNO)</t>
  </si>
  <si>
    <t>amir.sammak@tno.nl</t>
  </si>
  <si>
    <t>quantum technologies</t>
  </si>
  <si>
    <t>Stefan</t>
  </si>
  <si>
    <t>Roche</t>
  </si>
  <si>
    <t>ICN2</t>
  </si>
  <si>
    <t>Spain</t>
  </si>
  <si>
    <t>stephan.roche@icn2.cat</t>
  </si>
  <si>
    <t xml:space="preserve">Wookhyun </t>
  </si>
  <si>
    <t>Kwon</t>
  </si>
  <si>
    <t>wh.kwon@samsung.com</t>
  </si>
  <si>
    <t>Gregory</t>
  </si>
  <si>
    <t>Pitner</t>
  </si>
  <si>
    <t>gpitner@tsmc.com</t>
  </si>
  <si>
    <t>Ursula</t>
  </si>
  <si>
    <t>Ebels</t>
  </si>
  <si>
    <t>Spintec</t>
  </si>
  <si>
    <t>ursula.ebels@cea.fr</t>
  </si>
  <si>
    <t>Ian</t>
  </si>
  <si>
    <t>O'Connor</t>
  </si>
  <si>
    <t>Ecole Centrale Lyon</t>
  </si>
  <si>
    <t>ian.oconnor@ec-lyon.fr</t>
  </si>
  <si>
    <t>Catherine</t>
  </si>
  <si>
    <t>Dubourdieu</t>
  </si>
  <si>
    <t>Helmholtz-Zentrum Berlin</t>
  </si>
  <si>
    <t>catherine.dubourdieu@helmholtz-berlin.de</t>
  </si>
  <si>
    <t>UCSB</t>
  </si>
  <si>
    <t>Returning MT</t>
  </si>
  <si>
    <t>China</t>
  </si>
  <si>
    <t>(not very responsive in 2021)</t>
  </si>
  <si>
    <t xml:space="preserve">Po-Hao </t>
  </si>
  <si>
    <t>Tseng</t>
  </si>
  <si>
    <t>pohaotseng@mxic.com.tw</t>
  </si>
  <si>
    <t>Duygu</t>
  </si>
  <si>
    <t>Kuzum</t>
  </si>
  <si>
    <t>UCSD</t>
  </si>
  <si>
    <t xml:space="preserve">dkuzum@eng.ucsd.edu </t>
  </si>
  <si>
    <t>SK Hynix</t>
  </si>
  <si>
    <t>Switzerland</t>
  </si>
  <si>
    <t>Gina</t>
  </si>
  <si>
    <t>Adam</t>
  </si>
  <si>
    <t>George Washington University</t>
  </si>
  <si>
    <t>GinaAdam@gwu.edu</t>
  </si>
  <si>
    <t>Daniele</t>
  </si>
  <si>
    <t>Ielmini</t>
  </si>
  <si>
    <t>daniele.ielmini@polimi.it</t>
  </si>
  <si>
    <t>Staus</t>
  </si>
  <si>
    <t>PMA</t>
  </si>
  <si>
    <t>STM</t>
  </si>
  <si>
    <t>RF</t>
  </si>
  <si>
    <t>GaN HEMTs</t>
  </si>
  <si>
    <t>Ozgur</t>
  </si>
  <si>
    <t>Atkas</t>
  </si>
  <si>
    <t>Trasphorm</t>
  </si>
  <si>
    <t>ozgur.aktas@transphormusa.com</t>
  </si>
  <si>
    <t>GaN power and RF</t>
  </si>
  <si>
    <t>Troy</t>
  </si>
  <si>
    <t>Olsson</t>
  </si>
  <si>
    <t>University of Pennsylvania</t>
  </si>
  <si>
    <t>rolsson@seas.upenn.edu</t>
  </si>
  <si>
    <t>Takuya</t>
  </si>
  <si>
    <t>Maeda</t>
  </si>
  <si>
    <t>Univ. of Tokyo</t>
  </si>
  <si>
    <t>tmaeda@g.ecc.u-tokyo.ac.jp</t>
  </si>
  <si>
    <t>GaN/SiC/ScAlN</t>
  </si>
  <si>
    <t>Hongping</t>
  </si>
  <si>
    <t>Zhao</t>
  </si>
  <si>
    <t>Ohio State University</t>
  </si>
  <si>
    <t>zhao.2592@osu.edu</t>
  </si>
  <si>
    <t>AlGaN/Ga2O3</t>
  </si>
  <si>
    <t>Brianna</t>
  </si>
  <si>
    <t>Klein</t>
  </si>
  <si>
    <t>Sandia National Labs</t>
  </si>
  <si>
    <t>baklein@sandia.gov</t>
  </si>
  <si>
    <t>RF HEMTs</t>
  </si>
  <si>
    <t>Debbie</t>
  </si>
  <si>
    <t>Senesky</t>
  </si>
  <si>
    <t xml:space="preserve">Stanford University </t>
  </si>
  <si>
    <t>Victor</t>
  </si>
  <si>
    <t>Veliadis</t>
  </si>
  <si>
    <t>NCSU</t>
  </si>
  <si>
    <t>jvveliad@ncsu.edu</t>
  </si>
  <si>
    <t>Kuball</t>
  </si>
  <si>
    <t>Univ. of Bristol</t>
  </si>
  <si>
    <t>UK</t>
  </si>
  <si>
    <t>Martin.Kuball@bristol.ac.uk</t>
  </si>
  <si>
    <t>William</t>
  </si>
  <si>
    <t>Nunnally</t>
  </si>
  <si>
    <t>Appl. Phy. Electronics LC</t>
  </si>
  <si>
    <t xml:space="preserve">Nicolas </t>
  </si>
  <si>
    <t>Rouger</t>
  </si>
  <si>
    <t>CNRS-LAPLACE</t>
  </si>
  <si>
    <t>nicolas.rouger@laplace.univ-tlse.fr</t>
  </si>
  <si>
    <t>Andrew</t>
  </si>
  <si>
    <t>Armstrong</t>
  </si>
  <si>
    <t>Confirmed</t>
  </si>
  <si>
    <t>Austria</t>
  </si>
  <si>
    <t>Y</t>
  </si>
  <si>
    <t>Returning MS</t>
  </si>
  <si>
    <t>Chen</t>
  </si>
  <si>
    <t>Currently, his research interest focuses on both TMD and CNT-based logic devices.  He's experienced with a multitude of simulation methods and tools (classical, semi-classical, quantum, DFT)</t>
  </si>
  <si>
    <t>Devin</t>
  </si>
  <si>
    <t>Verreck</t>
  </si>
  <si>
    <t>Devin.Verreck@imec.be</t>
  </si>
  <si>
    <t>3D-NAND-Flash devices (including recent IEDM papers), simulation of TMD-based devices, and general TCAD work</t>
  </si>
  <si>
    <t xml:space="preserve">Jing </t>
  </si>
  <si>
    <t>NVIDIA</t>
  </si>
  <si>
    <t>jinwang@nvidia.com</t>
  </si>
  <si>
    <t>former manager of the device modeling group at Samsung, as well his perspective coming from a fabless company</t>
  </si>
  <si>
    <t>Bing</t>
  </si>
  <si>
    <t>Beijing Computational Science Research Center</t>
  </si>
  <si>
    <t>bing.huang@csrc.ac.cn</t>
  </si>
  <si>
    <t>Condensed matter, DFT, 2D materials, spin, …</t>
  </si>
  <si>
    <t>Andries</t>
  </si>
  <si>
    <t>Scholten</t>
  </si>
  <si>
    <t>NL</t>
  </si>
  <si>
    <t>andries.scholten@nxp.com</t>
  </si>
  <si>
    <t>Compact modeling</t>
  </si>
  <si>
    <t xml:space="preserve">, </t>
  </si>
  <si>
    <t>Kejun</t>
  </si>
  <si>
    <t>kejun.xia@gmail.com</t>
  </si>
  <si>
    <t>Gerhard</t>
  </si>
  <si>
    <t>Klimeck</t>
  </si>
  <si>
    <t>Purdue U.</t>
  </si>
  <si>
    <t>gekco@purdue.edu</t>
  </si>
  <si>
    <t>NEGF, DFT, transport</t>
  </si>
  <si>
    <t>Farzan</t>
  </si>
  <si>
    <t>Jazaeri</t>
  </si>
  <si>
    <t>EPFL</t>
  </si>
  <si>
    <t>CH</t>
  </si>
  <si>
    <t>farzan.jazaeri@epfl.ch</t>
  </si>
  <si>
    <t>Nicki</t>
  </si>
  <si>
    <t>Hinsche</t>
  </si>
  <si>
    <t>U. Halle</t>
  </si>
  <si>
    <t>DE</t>
  </si>
  <si>
    <t>nicki.hinsche@physik.uni-halle.de</t>
  </si>
  <si>
    <t>Condensed matter, DFT, 2D materials, spin, topological insulators</t>
  </si>
  <si>
    <t>Ronald</t>
  </si>
  <si>
    <t>van Langevelde</t>
  </si>
  <si>
    <t>ronald.van.langevelde@nxp.com</t>
  </si>
  <si>
    <t>Blanca</t>
  </si>
  <si>
    <t>Biel</t>
  </si>
  <si>
    <t>U Granada</t>
  </si>
  <si>
    <t>ES</t>
  </si>
  <si>
    <t>biel@ugr.es</t>
  </si>
  <si>
    <t>Condensed matter, DFT, 2D materials, defects</t>
  </si>
  <si>
    <t>Chris</t>
  </si>
  <si>
    <t>Van De Walle</t>
  </si>
  <si>
    <t>vandewalle@mrl.ucsb.edu</t>
  </si>
  <si>
    <t>Audrius</t>
  </si>
  <si>
    <t>Alkauskas</t>
  </si>
  <si>
    <t>FTMC</t>
  </si>
  <si>
    <t>LT</t>
  </si>
  <si>
    <t>audrius.alkauskas@ftmc.lt</t>
  </si>
  <si>
    <t>Swati</t>
  </si>
  <si>
    <t>Saha</t>
  </si>
  <si>
    <t>Infeneon</t>
  </si>
  <si>
    <t>swati.saha@infineon.com</t>
  </si>
  <si>
    <t>Flash, MRAM</t>
  </si>
  <si>
    <t xml:space="preserve">Zhiqiang </t>
  </si>
  <si>
    <t xml:space="preserve"> Wei</t>
  </si>
  <si>
    <t>Avalanche Technology</t>
  </si>
  <si>
    <t>zhiqiang.wei@avalanche-technology.com</t>
  </si>
  <si>
    <t>RRAM, MRAM</t>
  </si>
  <si>
    <t xml:space="preserve">Yu-Ming </t>
  </si>
  <si>
    <t xml:space="preserve"> Lin</t>
  </si>
  <si>
    <t>ymlinw@tsmc.com</t>
  </si>
  <si>
    <t>advanced node embedded</t>
  </si>
  <si>
    <t>Haitao</t>
  </si>
  <si>
    <t>Liu</t>
  </si>
  <si>
    <t>Micron</t>
  </si>
  <si>
    <t>hliu@micron.com</t>
  </si>
  <si>
    <t>DRAM, NAND, TCAD</t>
  </si>
  <si>
    <t>XPT, DRAM</t>
  </si>
  <si>
    <t xml:space="preserve">Maarten </t>
  </si>
  <si>
    <t xml:space="preserve">Rosmeulen </t>
  </si>
  <si>
    <t>Maarten.Rosmeulen@imec.be</t>
  </si>
  <si>
    <t>3D NAND, liquid memory</t>
  </si>
  <si>
    <t>Andrea</t>
  </si>
  <si>
    <t>Redaelli</t>
  </si>
  <si>
    <t>andrea.redaelli@st.com</t>
  </si>
  <si>
    <t>embedded, PCM, XPT</t>
  </si>
  <si>
    <t>Nanbo</t>
  </si>
  <si>
    <t>Gong</t>
  </si>
  <si>
    <t>nanbo.gong1@ibm.com</t>
  </si>
  <si>
    <t>FRAM, RRAM. PCM</t>
  </si>
  <si>
    <t>Mailing Address</t>
  </si>
  <si>
    <t>Telephone</t>
  </si>
  <si>
    <t>Fax</t>
  </si>
  <si>
    <t>Rm 704, Bldg. N13, Hanbat National University, 125 Dongseo-daero, Yuseong-gu, Daejeon, 34158 Korea</t>
  </si>
  <si>
    <t>+82-042-821-1372</t>
  </si>
  <si>
    <t>Returning ODI</t>
  </si>
  <si>
    <t>pierre.magnan@supaero-isae.fr</t>
  </si>
  <si>
    <t>DII - University of Trento, Via Sommarive 9, 38123 Trento - ITALY</t>
  </si>
  <si>
    <t>+39-461-281532</t>
  </si>
  <si>
    <t>+39-0461-281977</t>
  </si>
  <si>
    <t>Jun</t>
  </si>
  <si>
    <t>Ogi</t>
  </si>
  <si>
    <t>Sony</t>
  </si>
  <si>
    <t>Jun.Ogi@sony.com</t>
  </si>
  <si>
    <t>CIS - SPAD</t>
  </si>
  <si>
    <t xml:space="preserve">Pengyan </t>
  </si>
  <si>
    <t>Wen</t>
  </si>
  <si>
    <t>Tongji University in Shanghai</t>
  </si>
  <si>
    <t>wpy645433484@126.com</t>
  </si>
  <si>
    <t>Photonics - Lasers</t>
  </si>
  <si>
    <t xml:space="preserve">Rainer </t>
  </si>
  <si>
    <t>Minixhofer</t>
  </si>
  <si>
    <t>AMS OSRAM</t>
  </si>
  <si>
    <t>microLED displays, - technology integration</t>
  </si>
  <si>
    <t>Sergey</t>
  </si>
  <si>
    <t>Velicko</t>
  </si>
  <si>
    <t>ON semiconductor</t>
  </si>
  <si>
    <t>sergey.velichko@onsemi.com</t>
  </si>
  <si>
    <t>CIS</t>
  </si>
  <si>
    <t>Jamie</t>
  </si>
  <si>
    <t>Phillips</t>
  </si>
  <si>
    <t>University of Delaware</t>
  </si>
  <si>
    <t xml:space="preserve">jphilli@udel.edu </t>
  </si>
  <si>
    <t>IR detectors, materials, photonic devices</t>
  </si>
  <si>
    <t>Kazuko</t>
  </si>
  <si>
    <t>Nishimura</t>
  </si>
  <si>
    <t>Panasonic</t>
  </si>
  <si>
    <t>nishimura.kazuko@jp.panasonic.com</t>
  </si>
  <si>
    <t>Organic image sensors</t>
  </si>
  <si>
    <t>Andreas</t>
  </si>
  <si>
    <t>Mai</t>
  </si>
  <si>
    <t>IHP microelectronics</t>
  </si>
  <si>
    <t>Integrated Ge detectors</t>
  </si>
  <si>
    <t> sergey.velichko@onsemi.com</t>
  </si>
  <si>
    <t>Contacted</t>
  </si>
  <si>
    <t xml:space="preserve">George </t>
  </si>
  <si>
    <t>Williams</t>
  </si>
  <si>
    <t>Voxtel</t>
  </si>
  <si>
    <t>georgew@voxtel-inc.com</t>
  </si>
  <si>
    <t>Laser, Photodetectors, photonic devices</t>
  </si>
  <si>
    <t>Jajiu</t>
  </si>
  <si>
    <t>Ma</t>
  </si>
  <si>
    <t>Gigajot</t>
  </si>
  <si>
    <t>jiaju.ma@gigajot.tech</t>
  </si>
  <si>
    <t>Dan</t>
  </si>
  <si>
    <t>Buca</t>
  </si>
  <si>
    <t>Julich</t>
  </si>
  <si>
    <t>U/G</t>
  </si>
  <si>
    <t>d.m.buca@fz-juelich.de</t>
  </si>
  <si>
    <t>Photonics - laser</t>
  </si>
  <si>
    <t>Shuleh</t>
  </si>
  <si>
    <t>Nikhzad</t>
  </si>
  <si>
    <t>JPL</t>
  </si>
  <si>
    <t>shouleh.nikzad@jpl.nasa.gov</t>
  </si>
  <si>
    <t>IS - Photonics</t>
  </si>
  <si>
    <t>Haisheng</t>
  </si>
  <si>
    <t>Rong</t>
  </si>
  <si>
    <t>haisheng.rong@intel.com</t>
  </si>
  <si>
    <t>Integrated photonics</t>
  </si>
  <si>
    <t>Susanna</t>
  </si>
  <si>
    <t>Thon</t>
  </si>
  <si>
    <t xml:space="preserve">Nanomaterials, detectors, photonic devices </t>
  </si>
  <si>
    <t>Daniel</t>
  </si>
  <si>
    <t>Van Blerkom</t>
  </si>
  <si>
    <t>Pawel</t>
  </si>
  <si>
    <t>Malinowski</t>
  </si>
  <si>
    <t>Pawel.Malinowski@imec.be</t>
  </si>
  <si>
    <t>IS - Displays</t>
  </si>
  <si>
    <t>Returning RSD</t>
  </si>
  <si>
    <t>reliability issues in semiconductor devices and circuits</t>
  </si>
  <si>
    <t>Ming-Yi</t>
  </si>
  <si>
    <t>Lee</t>
  </si>
  <si>
    <t>mylee@mxic.com.tw</t>
  </si>
  <si>
    <t xml:space="preserve">Memory reliability, 3D NAND, NOR; statistical/failure analysis; memory controller; emergency memory </t>
  </si>
  <si>
    <t>Bonnie</t>
  </si>
  <si>
    <t>Weir</t>
  </si>
  <si>
    <t>Broadcom</t>
  </si>
  <si>
    <t>bonnie.weir@broadcom.com</t>
  </si>
  <si>
    <t xml:space="preserve">KyoungChul </t>
  </si>
  <si>
    <t>Jang</t>
  </si>
  <si>
    <t>kyoungchul.jang@sk.com</t>
  </si>
  <si>
    <t xml:space="preserve">Tr Device/Reliability, 3D Cell Device/Reliability, Future Memory Device, Process Integration/FA </t>
  </si>
  <si>
    <t>Inanc</t>
  </si>
  <si>
    <t>Meric</t>
  </si>
  <si>
    <t>inancmeric@gmail.com</t>
  </si>
  <si>
    <t>Transistor reliability modeling for hot carrier injection, BTI, TDDB, FinFETs, NanoWires, III-IV devices, 2-D materials, process development, reliability testing, GaN device</t>
  </si>
  <si>
    <t>Azad</t>
  </si>
  <si>
    <t>Naeemi</t>
  </si>
  <si>
    <t>Gatech</t>
  </si>
  <si>
    <t>azad@gatech.edu</t>
  </si>
  <si>
    <t>Rzepa</t>
  </si>
  <si>
    <t xml:space="preserve">Global TCAD </t>
  </si>
  <si>
    <t xml:space="preserve">g.rzepa@globaltcad.com </t>
  </si>
  <si>
    <t xml:space="preserve">Brecht </t>
  </si>
  <si>
    <t>Truijen</t>
  </si>
  <si>
    <t>BE</t>
  </si>
  <si>
    <t>brecht.truijen@imec.be</t>
  </si>
  <si>
    <t>Reggiani</t>
  </si>
  <si>
    <t>Italy</t>
    <phoneticPr fontId="1" type="noConversion"/>
  </si>
  <si>
    <t xml:space="preserve"> carbon, 2D semiconductors, ferroelectric materials, III-V semiconductors, tunnel-effect transistors, phase-change memories, advanced silicon, GaN/AlGaN and SiC devices for high-voltage applications</t>
    <phoneticPr fontId="1" type="noConversion"/>
  </si>
  <si>
    <t>Joost</t>
  </si>
  <si>
    <t>Willemen</t>
  </si>
  <si>
    <t>Infineon</t>
  </si>
  <si>
    <t>Europe</t>
  </si>
  <si>
    <t>Joost.willemen@infineon.com</t>
  </si>
  <si>
    <t>Marc</t>
  </si>
  <si>
    <t>Aoulaiche</t>
  </si>
  <si>
    <t>maoulaiche@micron.com</t>
  </si>
  <si>
    <t xml:space="preserve">Huimei </t>
  </si>
  <si>
    <t>Zhou</t>
  </si>
  <si>
    <t>zhouhuim@us.ibm.com</t>
  </si>
  <si>
    <t>Returning SMB</t>
  </si>
  <si>
    <t>Itaru</t>
  </si>
  <si>
    <t>Yanagi</t>
  </si>
  <si>
    <t>Hitachi</t>
  </si>
  <si>
    <t>JP</t>
  </si>
  <si>
    <t>itaru.yanagi.yr@hitachi.com</t>
  </si>
  <si>
    <t>Biosensors, nanopores</t>
  </si>
  <si>
    <t>FR</t>
  </si>
  <si>
    <t>MEMS</t>
  </si>
  <si>
    <t>Yao</t>
  </si>
  <si>
    <t>A*STAR</t>
  </si>
  <si>
    <t>SG</t>
  </si>
  <si>
    <t>zhuya@ime.a-star.edu.sg</t>
  </si>
  <si>
    <t>MEMS for Communications, Sensors, and Actuators, and Foundry-Level MEMS Production</t>
  </si>
  <si>
    <t xml:space="preserve">Sheng-Shian </t>
  </si>
  <si>
    <t>TW</t>
  </si>
  <si>
    <t>ssli@mx.nthu.edu.tw</t>
  </si>
  <si>
    <t>Mina</t>
  </si>
  <si>
    <t>Rais-Zadeh</t>
  </si>
  <si>
    <t>Michigan University, NASA</t>
  </si>
  <si>
    <t>Mina.rais-zadeh@jpl.nasa.gov</t>
  </si>
  <si>
    <t>wireless communication, resonant micromechanical devices, RF MEMS, gallium nitride MEMS</t>
  </si>
  <si>
    <t>Man</t>
  </si>
  <si>
    <t>Wong</t>
  </si>
  <si>
    <t>HKUST</t>
  </si>
  <si>
    <t>HK</t>
  </si>
  <si>
    <t>eemwong@ee.ust.hk</t>
  </si>
  <si>
    <t>Microfabrication, materials and techniques for integrated microsystems, Display and sensors everywhere</t>
  </si>
  <si>
    <t>IT</t>
  </si>
  <si>
    <t>Tsuyoshi</t>
  </si>
  <si>
    <t>Minami</t>
  </si>
  <si>
    <t>tminami@iis.u-tokyo.ac.jp</t>
  </si>
  <si>
    <t>Bio-sensor using organic/inorganic semiconductor</t>
  </si>
  <si>
    <t>Pierpaolo</t>
  </si>
  <si>
    <t>Palestri</t>
  </si>
  <si>
    <t>U. Udine</t>
  </si>
  <si>
    <t>palestri@uniud.it</t>
  </si>
  <si>
    <t>Charge transport in semiconductors, monte carlo</t>
  </si>
  <si>
    <t>Sufi</t>
  </si>
  <si>
    <t>Zafar</t>
  </si>
  <si>
    <t>szafar@us.ibm.com</t>
  </si>
  <si>
    <t>Biosensors, CMOS</t>
  </si>
  <si>
    <t>Thomas</t>
  </si>
  <si>
    <t>Alava</t>
  </si>
  <si>
    <t>MEMS, biosensors, 2D materials</t>
  </si>
  <si>
    <t>SCC 2024</t>
    <phoneticPr fontId="28" type="noConversion"/>
  </si>
  <si>
    <t>SCC 2024</t>
    <phoneticPr fontId="28" type="noConversion"/>
  </si>
  <si>
    <t>SCC 2024</t>
    <phoneticPr fontId="28" type="noConversion"/>
  </si>
  <si>
    <t xml:space="preserve">New </t>
    <phoneticPr fontId="28" type="noConversion"/>
  </si>
  <si>
    <t>Returning PMA</t>
    <phoneticPr fontId="28" type="noConversion"/>
  </si>
  <si>
    <t>New</t>
    <phoneticPr fontId="28" type="noConversion"/>
  </si>
  <si>
    <t>SCC 2024</t>
    <phoneticPr fontId="28" type="noConversion"/>
  </si>
  <si>
    <t>New</t>
    <phoneticPr fontId="28" type="noConversion"/>
  </si>
  <si>
    <t xml:space="preserve">New </t>
    <phoneticPr fontId="28" type="noConversion"/>
  </si>
  <si>
    <t xml:space="preserve"> MOSFET reliability; oxide degradation, device variability, performance, variability,
and reliability studies of logic and memory devices employing TCAD and SPICE tools</t>
    <phoneticPr fontId="6" type="noConversion"/>
  </si>
  <si>
    <t>Hutin</t>
  </si>
  <si>
    <t>pywen@tongji.edu.cn</t>
  </si>
  <si>
    <t>rainer.minixhofer@ams-osram.com</t>
  </si>
  <si>
    <t>mai@ihp-microelectronics.com</t>
  </si>
  <si>
    <t>BEOL interconnect / simulation.</t>
    <phoneticPr fontId="31" type="noConversion"/>
  </si>
  <si>
    <t xml:space="preserve"> reliability of ferroelectric devices </t>
    <phoneticPr fontId="31" type="noConversion"/>
  </si>
  <si>
    <t>Susanna </t>
    <phoneticPr fontId="1" type="noConversion"/>
  </si>
  <si>
    <t>University of Bologna</t>
    <phoneticPr fontId="1" type="noConversion"/>
  </si>
  <si>
    <t>U</t>
    <phoneticPr fontId="1" type="noConversion"/>
  </si>
  <si>
    <t>EU</t>
    <phoneticPr fontId="1" type="noConversion"/>
  </si>
  <si>
    <t>F</t>
    <phoneticPr fontId="1" type="noConversion"/>
  </si>
  <si>
    <t xml:space="preserve">susanna.reggiani@unibo.it </t>
    <phoneticPr fontId="1" type="noConversion"/>
  </si>
  <si>
    <t>Suh</t>
  </si>
  <si>
    <t xml:space="preserve">mfchang@ee.nthu.edu.tw; MFCHANGF@TSMC.COM; </t>
    <phoneticPr fontId="28" type="noConversion"/>
  </si>
  <si>
    <t>NTHU/TSMC</t>
    <phoneticPr fontId="28" type="noConversion"/>
  </si>
  <si>
    <t>Meng-Fan (Marvin)</t>
    <phoneticPr fontId="28" type="noConversion"/>
  </si>
  <si>
    <t>Tzer-Min</t>
  </si>
  <si>
    <t>Hidehiro</t>
  </si>
  <si>
    <t>Fujiwara</t>
  </si>
  <si>
    <t>HIDEHIRO@tsmc.com</t>
  </si>
  <si>
    <t>or Albert Cheng</t>
    <phoneticPr fontId="28" type="noConversion"/>
  </si>
  <si>
    <t>Percentage</t>
  </si>
  <si>
    <t>GF</t>
  </si>
  <si>
    <t>ETH Zurich</t>
  </si>
  <si>
    <t>Prasad</t>
  </si>
  <si>
    <t>AMD</t>
  </si>
  <si>
    <t>2/03 update</t>
    <phoneticPr fontId="28" type="noConversion"/>
  </si>
  <si>
    <t>SCC</t>
    <phoneticPr fontId="28" type="noConversion"/>
  </si>
  <si>
    <t>PMA</t>
    <phoneticPr fontId="28" type="noConversion"/>
  </si>
  <si>
    <t>Return confrim</t>
    <phoneticPr fontId="28" type="noConversion"/>
  </si>
  <si>
    <t>Y</t>
    <phoneticPr fontId="28" type="noConversion"/>
  </si>
  <si>
    <t>2/02 update</t>
    <phoneticPr fontId="28" type="noConversion"/>
  </si>
  <si>
    <t>Magnan</t>
    <phoneticPr fontId="28" type="noConversion"/>
  </si>
  <si>
    <t>not return</t>
    <phoneticPr fontId="28" type="noConversion"/>
  </si>
  <si>
    <t>Returning +A1+C7:L7</t>
    <phoneticPr fontId="28" type="noConversion"/>
  </si>
  <si>
    <t>Not return</t>
    <phoneticPr fontId="28" type="noConversion"/>
  </si>
  <si>
    <t>Pierre</t>
    <phoneticPr fontId="28" type="noConversion"/>
  </si>
  <si>
    <t>j.strachan@fz-juelich.de</t>
    <phoneticPr fontId="28" type="noConversion"/>
  </si>
  <si>
    <t>chan.lim8@sk.com</t>
    <phoneticPr fontId="28" type="noConversion"/>
  </si>
  <si>
    <t xml:space="preserve">Returning </t>
    <phoneticPr fontId="28" type="noConversion"/>
  </si>
  <si>
    <t>National Tsing Hua Univ.</t>
    <phoneticPr fontId="28" type="noConversion"/>
  </si>
  <si>
    <t xml:space="preserve">Y </t>
    <phoneticPr fontId="28" type="noConversion"/>
  </si>
  <si>
    <t>Yang</t>
  </si>
  <si>
    <t>ysuh@qti.qualcomm.com</t>
    <phoneticPr fontId="28" type="noConversion"/>
  </si>
  <si>
    <t>Zhikai</t>
  </si>
  <si>
    <t>TANG</t>
  </si>
  <si>
    <t>Texas Instrument</t>
  </si>
  <si>
    <t>zhikaitang@ti.com</t>
  </si>
  <si>
    <t>Power ; GaN</t>
  </si>
  <si>
    <t>Interest confirmed 30/01/2024</t>
  </si>
  <si>
    <t>Mengyuan</t>
  </si>
  <si>
    <t>HUA</t>
  </si>
  <si>
    <t>Southern Univ Sci Techno</t>
  </si>
  <si>
    <t>huamy@sustech.edu.cn</t>
  </si>
  <si>
    <t>Power ; GaN ; Ga2O3</t>
  </si>
  <si>
    <t>Colombo</t>
  </si>
  <si>
    <t>BOLOGNESI</t>
  </si>
  <si>
    <t>bcolombo@ethz.ch</t>
  </si>
  <si>
    <t>RF ; InP ; III-V</t>
  </si>
  <si>
    <t>Nadine</t>
  </si>
  <si>
    <t>COLLAERT</t>
  </si>
  <si>
    <t>Netherlands</t>
  </si>
  <si>
    <t>collaert@imec.be</t>
  </si>
  <si>
    <t>Interest confirmed 31/01/2024</t>
  </si>
  <si>
    <t>Munetaka</t>
  </si>
  <si>
    <t>NOGUCHI</t>
  </si>
  <si>
    <t>Mitsubishi Electric Co</t>
  </si>
  <si>
    <t>Noguchi.Munetaka@dh.MitsubishiElectric.co.jp</t>
  </si>
  <si>
    <t>Power ; Si</t>
  </si>
  <si>
    <t>Vibhor</t>
  </si>
  <si>
    <t>JAIN</t>
  </si>
  <si>
    <t>Vibhor.jain@gf.com</t>
  </si>
  <si>
    <t>device, RF, analog / mixed signal</t>
  </si>
  <si>
    <t>interest confirmed 08/03/2024</t>
  </si>
  <si>
    <t>Ho-Young</t>
  </si>
  <si>
    <t>CHA</t>
  </si>
  <si>
    <t>Honggik Univ.</t>
  </si>
  <si>
    <t>Corée</t>
  </si>
  <si>
    <t>hcha@hongik.ac.kr</t>
  </si>
  <si>
    <t>Power ; RF</t>
  </si>
  <si>
    <t>interest confirmed 27/02/2024</t>
  </si>
  <si>
    <t>Reza</t>
  </si>
  <si>
    <t>GHANDI</t>
  </si>
  <si>
    <t>General Electrics</t>
  </si>
  <si>
    <t>ghandi@ge.com</t>
  </si>
  <si>
    <t>Power ; SiC superjunction</t>
  </si>
  <si>
    <t>Interest confirmed 04/03/2024</t>
  </si>
  <si>
    <t>Yuhao</t>
  </si>
  <si>
    <t>ZHANG</t>
  </si>
  <si>
    <t>Virginia Tech</t>
  </si>
  <si>
    <t>yhzhang@vt.edu</t>
  </si>
  <si>
    <t>Power</t>
  </si>
  <si>
    <t>Interest confirmed 24/02/2024</t>
  </si>
  <si>
    <t>added in 2024</t>
  </si>
  <si>
    <t>added in 2024</t>
    <phoneticPr fontId="28" type="noConversion"/>
  </si>
  <si>
    <t>Donhee</t>
  </si>
  <si>
    <t>HAM</t>
  </si>
  <si>
    <t>Samsung / Harvard</t>
  </si>
  <si>
    <t>donhee@seas.harvard.edu</t>
  </si>
  <si>
    <t>RF ; GaN, Si power</t>
  </si>
  <si>
    <t>Request sent 14/02/2024 to Olga ; Reminder sent 25/03</t>
  </si>
  <si>
    <t>Proposition de Jungwoo JOH cf mail du 16/01/2024</t>
  </si>
  <si>
    <t>device physics, fab process, technical challenges/solutions of GaN power devices &amp; IC’s</t>
  </si>
  <si>
    <t>Confirmed his interest (mail 19/01/2024)</t>
  </si>
  <si>
    <t>https://rocketreach.co/zhikai-tang-email_24192243</t>
  </si>
  <si>
    <t>Proposition Maeda</t>
  </si>
  <si>
    <t>GaN, Ga2O3, Power, IC</t>
  </si>
  <si>
    <t>Confirmed her interest (mail 30/01/2024)</t>
  </si>
  <si>
    <t>https://eee.sustech.edu.cn/?view=%E5%8C%96%E6%A2%A6%E5%AA%9B&amp;jsid=18&amp;lang=en</t>
  </si>
  <si>
    <t>Proposition Xavier</t>
  </si>
  <si>
    <t>RF ; InP ; III-V ; techno ; devices</t>
  </si>
  <si>
    <t>Confirmed his interest (mail 30/01/2024)</t>
  </si>
  <si>
    <t>https://ee.ethz.ch/the-department/people-a-z/person-detail.MTMxODMx.TGlzdC8zMjc5LC0xNjUwNTg5ODIw.html</t>
  </si>
  <si>
    <t>Proposition Blandine</t>
  </si>
  <si>
    <t>Director of IMEC RF program ; Advanced logic devices / Electrical and electronics engineering / Advanced RF / Semiconductor device design</t>
  </si>
  <si>
    <t>Confirmed her interest (mail 31/01/2024)</t>
  </si>
  <si>
    <t>https://www.imec-int.com/en/articles/meet-imec-fellow-nadine-collaert</t>
  </si>
  <si>
    <t>SiC MOS, Carrier Transport, Reliability</t>
  </si>
  <si>
    <t>https://ieeexplore.ieee.org/author/37086287319</t>
  </si>
  <si>
    <t>Proposé par Jan</t>
  </si>
  <si>
    <t>https://ieeexplore.ieee.org/author/38501000900</t>
  </si>
  <si>
    <t>Proposé par Olga</t>
  </si>
  <si>
    <t>https://ieeexplore.ieee.org/author/37290911200</t>
  </si>
  <si>
    <t>Proposition Olga</t>
  </si>
  <si>
    <t>SiC superjunction</t>
  </si>
  <si>
    <t>https://ieeexplore.ieee.org/author/37402701300</t>
  </si>
  <si>
    <t>https://cpes.vt.edu/people/faculty/3886</t>
  </si>
  <si>
    <t>donhee@seas.harvard.edu&gt;</t>
  </si>
  <si>
    <t>GaN, Si power / RF</t>
  </si>
  <si>
    <t>Waiting for confirmation</t>
  </si>
  <si>
    <t>https://ieeexplore.ieee.org/author/37283858900</t>
  </si>
  <si>
    <t>Chung-Hsun</t>
  </si>
  <si>
    <t>Liesbeth</t>
  </si>
  <si>
    <t>Witters</t>
  </si>
  <si>
    <t>Allen</t>
  </si>
  <si>
    <t>Yeong</t>
  </si>
  <si>
    <t>Koji</t>
  </si>
  <si>
    <t>Watanabe</t>
  </si>
  <si>
    <t>TEL</t>
  </si>
  <si>
    <t>Advanced CMOS technology. Early technology definition (PhD +18yrs)</t>
  </si>
  <si>
    <t>Liesbeth.Witters@imec.be</t>
  </si>
  <si>
    <t>3D integration: wafer-to-wafer hybrid bonding, Backside power delivery (PhD +29yrs)</t>
  </si>
  <si>
    <t>allen.nus@gmail.com</t>
  </si>
  <si>
    <t>Advanced CMOS device development, GAA and CFET devices (PhD +15yrs)</t>
  </si>
  <si>
    <t>koji2.watanabe@tel.com</t>
  </si>
  <si>
    <t>Advanced CMOS device development, Nanosheet Multi-Vt (PhD +20yrs)</t>
  </si>
  <si>
    <t>Advanced CMOS device, RF/SOI, 3D Sequential integration Head CMOS lab @Leti (MS+22hrs)</t>
  </si>
  <si>
    <t>Tzu-Hsuan (Bruce)</t>
  </si>
  <si>
    <t xml:space="preserve"> Hsu</t>
  </si>
  <si>
    <t>brucehsu@mxic.com.tw</t>
  </si>
  <si>
    <t xml:space="preserve">Dongyean </t>
  </si>
  <si>
    <t>Oh</t>
  </si>
  <si>
    <t>dongyean.oh@sk.com</t>
  </si>
  <si>
    <t xml:space="preserve">Lado </t>
  </si>
  <si>
    <t>Filipovic</t>
  </si>
  <si>
    <t>filipovic@iue.tuwien.ac.at</t>
  </si>
  <si>
    <t>Physical Simulation,Epitaxial Growth,Etching Process,Flash Memory,Gas Sensors,Metal Film,Metal Oxide Semiconductor,Plasma Etching</t>
  </si>
  <si>
    <t xml:space="preserve">Benoît </t>
  </si>
  <si>
    <t>Sklénard</t>
  </si>
  <si>
    <t> benoit.sklenard@cea.fr</t>
  </si>
  <si>
    <t>atomistic simulations, and he is also very familiar with the field of TCAD simulations, as well as the field of SPICE modeling</t>
  </si>
  <si>
    <t xml:space="preserve">Dragica </t>
  </si>
  <si>
    <t>Vasileska</t>
  </si>
  <si>
    <t>Arizon State University</t>
  </si>
  <si>
    <t>vasileska@asu.edu</t>
  </si>
  <si>
    <t>2016/2017 IEDM MS SCM, Semi-classical &amp; quantum transport theory, device physics</t>
  </si>
  <si>
    <t xml:space="preserve">Divya </t>
  </si>
  <si>
    <t xml:space="preserve">divya.prasad@amd.com </t>
  </si>
  <si>
    <t>Circuit &amp; system-level simulation, thermal analysis, cryogenic electronics</t>
  </si>
  <si>
    <t>Moroz</t>
  </si>
  <si>
    <t xml:space="preserve">Synopsys </t>
  </si>
  <si>
    <t>victorm@synopsys.com</t>
  </si>
  <si>
    <t>2009/2010 IEDM MS SCM. He is active in IEEE activities as an EDL editor, and joined SISPAD committee. His majors are DTCO and device design.</t>
  </si>
  <si>
    <t>U</t>
    <phoneticPr fontId="28" type="noConversion"/>
  </si>
  <si>
    <t>EU</t>
    <phoneticPr fontId="28" type="noConversion"/>
  </si>
  <si>
    <t>maud.vinet@siquance.com</t>
  </si>
  <si>
    <t>Wanki</t>
  </si>
  <si>
    <t>Shimeng</t>
  </si>
  <si>
    <t>Yu</t>
  </si>
  <si>
    <t>Geogia Tech</t>
  </si>
  <si>
    <t>Seiyon</t>
  </si>
  <si>
    <t>Korean</t>
  </si>
  <si>
    <t xml:space="preserve">Wei-Chih </t>
  </si>
  <si>
    <t>Chien</t>
  </si>
  <si>
    <t>Hongmei</t>
  </si>
  <si>
    <t>Johannes</t>
  </si>
  <si>
    <t xml:space="preserve">Mueller </t>
  </si>
  <si>
    <t>Graves</t>
  </si>
  <si>
    <t>Google Brain</t>
  </si>
  <si>
    <t>catgraves@google.com</t>
  </si>
  <si>
    <t>** Circuits ** and devices for network intrusion detection accelerator, ReRAM DL, CAM, etc</t>
  </si>
  <si>
    <t>Christopher</t>
  </si>
  <si>
    <t>Bennett</t>
  </si>
  <si>
    <t>Sandia National Laboratories</t>
  </si>
  <si>
    <t>cbennet@sandia.gov</t>
  </si>
  <si>
    <t>MTJ/RRAM for DL/neuromorphic</t>
  </si>
  <si>
    <t>Kämpfe</t>
  </si>
  <si>
    <t>Fraunhofer IPMS</t>
  </si>
  <si>
    <t>thomas.kaempfe@ipms.fraunhofer.de</t>
  </si>
  <si>
    <t>Device/circ for FeFET DL</t>
  </si>
  <si>
    <t xml:space="preserve">Elisabetta </t>
  </si>
  <si>
    <t>Chicca</t>
  </si>
  <si>
    <t>University of Groningen</t>
  </si>
  <si>
    <t>e.chicca@rug.nl</t>
  </si>
  <si>
    <t>Algo/circ for ReRAM/CMOS/etc SNN/bio-inspired</t>
  </si>
  <si>
    <t>Stephan</t>
  </si>
  <si>
    <t>Menzel</t>
  </si>
  <si>
    <t>FZ Jülich</t>
  </si>
  <si>
    <t>st.menzel@fz-juelich.de</t>
  </si>
  <si>
    <t>ReRAM for DL, cellular NN, logic-in-memory, …</t>
  </si>
  <si>
    <t>Seyoung</t>
  </si>
  <si>
    <t>POSTECH</t>
  </si>
  <si>
    <t>kimseyoung@postech.ac.kr</t>
  </si>
  <si>
    <t>ECRAM/RRAM/IGZO for DL</t>
  </si>
  <si>
    <t>Huaqiang</t>
  </si>
  <si>
    <t>Wu</t>
  </si>
  <si>
    <t>Tsinghua University</t>
  </si>
  <si>
    <t>wuhq@tsinghua.edu.cn</t>
  </si>
  <si>
    <t>** Circuits ** and arch for RRAM/FeFET/etc DL/other</t>
  </si>
  <si>
    <t>Backup</t>
  </si>
  <si>
    <t>Daphnée</t>
  </si>
  <si>
    <t>Bosch</t>
  </si>
  <si>
    <t>New backup - interested</t>
  </si>
  <si>
    <t>Kai</t>
  </si>
  <si>
    <t>Ni</t>
  </si>
  <si>
    <t>Notre Dame U</t>
  </si>
  <si>
    <t>kni@nd.edu</t>
  </si>
  <si>
    <t>Dev/circ for FE/etc DL, CAM, logic-in-memory etc</t>
  </si>
  <si>
    <t>Giacomo</t>
  </si>
  <si>
    <t>Pedretti</t>
  </si>
  <si>
    <t>HP Labs</t>
  </si>
  <si>
    <t>giacomo.pedretti@hpe.com</t>
  </si>
  <si>
    <t>ReRAM for DL, spiking, CAM, k-SAT solver</t>
  </si>
  <si>
    <t>Xin</t>
  </si>
  <si>
    <t>Si</t>
  </si>
  <si>
    <t>xinsi@seu.edu.cn</t>
  </si>
  <si>
    <t>** Circuits ** and systems for SRAM/ReRAM/MRAM CiM</t>
  </si>
  <si>
    <t xml:space="preserve">New </t>
  </si>
  <si>
    <t>BTI, GAA, NS, Transistor reliability (checked recent publications of her)</t>
  </si>
  <si>
    <t>Sato</t>
  </si>
  <si>
    <t>Motoyuki</t>
  </si>
  <si>
    <t>Tokyo Electron Limited</t>
  </si>
  <si>
    <t>motoyuki.sato@tel.com</t>
  </si>
  <si>
    <t>Memory, DRAM, FEOL, BEOL</t>
  </si>
  <si>
    <t>Luque</t>
  </si>
  <si>
    <t>María Toledano</t>
  </si>
  <si>
    <t>maria.toledanoluque@globalfoundries.com</t>
  </si>
  <si>
    <t>Charge trapping, etc.</t>
  </si>
  <si>
    <t>Runsheng</t>
  </si>
  <si>
    <t>Peking Univ.</t>
  </si>
  <si>
    <t>r.wang@pku.edu.cn</t>
  </si>
  <si>
    <t>BTI, RTN, Charge trapping, device reliability</t>
  </si>
  <si>
    <t>Frederic</t>
  </si>
  <si>
    <t>Lalanne</t>
  </si>
  <si>
    <t>ST Microelectronics</t>
  </si>
  <si>
    <t xml:space="preserve">France </t>
  </si>
  <si>
    <t>frederic.lalanne@st.com</t>
  </si>
  <si>
    <t>CIS -Photonics</t>
  </si>
  <si>
    <t>Johns Hopkins University</t>
  </si>
  <si>
    <t>susanna.thon@jhu.edu</t>
  </si>
  <si>
    <t>Geunsook</t>
  </si>
  <si>
    <t>Omnivision</t>
  </si>
  <si>
    <t xml:space="preserve"> geunsook.park@ovt.com</t>
  </si>
  <si>
    <t>Image sensors</t>
  </si>
  <si>
    <t xml:space="preserve">KeunYeong </t>
  </si>
  <si>
    <t>Cho</t>
  </si>
  <si>
    <t>ky12.cho@samsung.com</t>
  </si>
  <si>
    <t>CIS  - Photonics</t>
  </si>
  <si>
    <t>Guangyu</t>
  </si>
  <si>
    <t>Xu</t>
  </si>
  <si>
    <t>UMass Amherst</t>
  </si>
  <si>
    <t>guangyux@umass.edu</t>
  </si>
  <si>
    <t>Bioelectronics, biosensors</t>
  </si>
  <si>
    <t>Leti</t>
  </si>
  <si>
    <t>Thomas.alava@cea.fr</t>
  </si>
  <si>
    <t>Yuchao</t>
  </si>
  <si>
    <t>Peking University</t>
  </si>
  <si>
    <t>yuchaoyang@pku.edu.cn</t>
  </si>
  <si>
    <t>Human-machine interface electronics, in-sensor computing, multisensory systems, artificial sensory neuron</t>
  </si>
  <si>
    <t>Eng-Huat</t>
  </si>
  <si>
    <t>Toh</t>
  </si>
  <si>
    <t>Singapore</t>
  </si>
  <si>
    <t>EngHuat.TOH@globalfoundries.com</t>
  </si>
  <si>
    <t>SPAD, Hall Sensors, CMOS devices and TMRs etc</t>
  </si>
  <si>
    <t>Stephanie</t>
  </si>
  <si>
    <t>Lacour</t>
  </si>
  <si>
    <t>stephanie.lacour@epfl.ch</t>
  </si>
  <si>
    <t>Bioelectronics</t>
  </si>
  <si>
    <t>Andre</t>
  </si>
  <si>
    <t>De Iacovo</t>
  </si>
  <si>
    <t>University of Rome Tre</t>
  </si>
  <si>
    <t>It</t>
  </si>
  <si>
    <t>andrea.deiacovo@uniroma3.it</t>
  </si>
  <si>
    <t>Photodetectors-Photonics</t>
  </si>
  <si>
    <t>STM</t>
    <phoneticPr fontId="28" type="noConversion"/>
  </si>
  <si>
    <t>GF</t>
    <phoneticPr fontId="28" type="noConversion"/>
  </si>
  <si>
    <t>Padovani</t>
  </si>
  <si>
    <t>University of Modena</t>
  </si>
  <si>
    <t>andrea.padovani@unimore.it</t>
  </si>
  <si>
    <t>Transistor reliability modeling</t>
  </si>
  <si>
    <t>ALT</t>
    <phoneticPr fontId="28" type="noConversion"/>
  </si>
  <si>
    <t>Backup</t>
    <phoneticPr fontId="28" type="noConversion"/>
  </si>
  <si>
    <t>Martin</t>
    <phoneticPr fontId="28" type="noConversion"/>
  </si>
  <si>
    <t>O'Toole</t>
    <phoneticPr fontId="28" type="noConversion"/>
  </si>
  <si>
    <t>ASML</t>
    <phoneticPr fontId="28" type="noConversion"/>
  </si>
  <si>
    <t>I</t>
    <phoneticPr fontId="28" type="noConversion"/>
  </si>
  <si>
    <t>EU</t>
    <phoneticPr fontId="28" type="noConversion"/>
  </si>
  <si>
    <t>M</t>
    <phoneticPr fontId="28" type="noConversion"/>
  </si>
  <si>
    <t>Belgium</t>
    <phoneticPr fontId="28" type="noConversion"/>
  </si>
  <si>
    <t>Martin.Otoole.ext@imex.be</t>
    <phoneticPr fontId="28" type="noConversion"/>
  </si>
  <si>
    <t>Adv CMOS, future pattening/design (MS+18yrs)</t>
    <phoneticPr fontId="28" type="noConversion"/>
  </si>
  <si>
    <t>Back up when Dr Chen not available</t>
    <phoneticPr fontId="28" type="noConversion"/>
  </si>
  <si>
    <t>Adv CMOS, GAA, DTCO/ STCO, Product PPA/KPI {PhD +24yrs)</t>
    <phoneticPr fontId="28" type="noConversion"/>
  </si>
  <si>
    <t>Adv CMOS, GAA, 3DIC, fut ure device {PhD +16yrs)</t>
    <phoneticPr fontId="28" type="noConversion"/>
  </si>
  <si>
    <t>Adv CMOS, GAA, 3DIC, FEOL/MOL/ BEOl {PhD +25yrs)</t>
    <phoneticPr fontId="28" type="noConversion"/>
  </si>
  <si>
    <t>Adv CMOS, GAA, CFET, BSPDN, DTCO, PPAC opt {PhD +16yrs)</t>
    <phoneticPr fontId="28" type="noConversion"/>
  </si>
  <si>
    <t>Adv Device 3DIC, l ayer stacking technology {IEEE fellow)</t>
    <phoneticPr fontId="28" type="noConversion"/>
  </si>
  <si>
    <t>Adv CMOS, FDSOI (Fellow, PhD+26yrs)</t>
    <phoneticPr fontId="28" type="noConversion"/>
  </si>
  <si>
    <t>Adv CMOS, GAA, BSPDN, SOC to package interface {MS +26yrs)</t>
    <phoneticPr fontId="28" type="noConversion"/>
  </si>
  <si>
    <t>Adv CMOS, Early technology definition {PhD +18yrs)</t>
    <phoneticPr fontId="28" type="noConversion"/>
  </si>
  <si>
    <t>3DIC, Hybrid bonding, Backside PDN {MS +29yrs)</t>
    <phoneticPr fontId="28" type="noConversion"/>
  </si>
  <si>
    <t>Adv CMOS, GAA, CFET {PhD +15yrs)</t>
    <phoneticPr fontId="28" type="noConversion"/>
  </si>
  <si>
    <t>Adv CMOS, GAA Multi-Vt {PhD +20yrs)</t>
    <phoneticPr fontId="28" type="noConversion"/>
  </si>
  <si>
    <t>daphnee.bosch2@cea.fr</t>
    <phoneticPr fontId="28" type="noConversion"/>
  </si>
  <si>
    <t>3DIC, FDSOI {PhD+4 yrs)</t>
    <phoneticPr fontId="28" type="noConversion"/>
  </si>
  <si>
    <t>3DIC &amp; Packaging technologies {IEEE fellow)</t>
    <phoneticPr fontId="28" type="noConversion"/>
  </si>
  <si>
    <t>Waitingforthereply</t>
  </si>
  <si>
    <t>SCC 2024</t>
    <phoneticPr fontId="28" type="noConversion"/>
  </si>
  <si>
    <t>Korea</t>
    <phoneticPr fontId="28" type="noConversion"/>
  </si>
  <si>
    <t>France</t>
    <phoneticPr fontId="41" type="noConversion"/>
  </si>
  <si>
    <t>Hong Kong University of Science &amp; Technology</t>
    <phoneticPr fontId="28" type="noConversion"/>
  </si>
  <si>
    <t>Veeresh</t>
    <phoneticPr fontId="28" type="noConversion"/>
  </si>
  <si>
    <t>Deshpande</t>
    <phoneticPr fontId="28" type="noConversion"/>
  </si>
  <si>
    <t>IIT Bombay</t>
    <phoneticPr fontId="28" type="noConversion"/>
  </si>
  <si>
    <t>Asia</t>
    <phoneticPr fontId="28" type="noConversion"/>
  </si>
  <si>
    <t>M</t>
    <phoneticPr fontId="28" type="noConversion"/>
  </si>
  <si>
    <t>India</t>
    <phoneticPr fontId="28" type="noConversion"/>
  </si>
  <si>
    <t>veeresh@iitb.ac.in</t>
    <phoneticPr fontId="28" type="noConversion"/>
  </si>
  <si>
    <t>New Candidate</t>
    <phoneticPr fontId="28" type="noConversion"/>
  </si>
  <si>
    <t xml:space="preserve">David </t>
    <phoneticPr fontId="28" type="noConversion"/>
  </si>
  <si>
    <t>Michalak</t>
    <phoneticPr fontId="28" type="noConversion"/>
  </si>
  <si>
    <t>TNO</t>
    <phoneticPr fontId="28" type="noConversion"/>
  </si>
  <si>
    <t>M</t>
    <phoneticPr fontId="41" type="noConversion"/>
  </si>
  <si>
    <t>Netherlands</t>
    <phoneticPr fontId="41" type="noConversion"/>
  </si>
  <si>
    <t>davis.michalak@tno.nl</t>
    <phoneticPr fontId="28" type="noConversion"/>
  </si>
  <si>
    <t>superconducting and spin qubit research</t>
    <phoneticPr fontId="28" type="noConversion"/>
  </si>
  <si>
    <t>New Candidate</t>
    <phoneticPr fontId="28" type="noConversion"/>
  </si>
  <si>
    <t xml:space="preserve">Maud </t>
    <phoneticPr fontId="28" type="noConversion"/>
  </si>
  <si>
    <t>Vinet</t>
    <phoneticPr fontId="28" type="noConversion"/>
  </si>
  <si>
    <t>Siquance</t>
    <phoneticPr fontId="28" type="noConversion"/>
  </si>
  <si>
    <t>I</t>
    <phoneticPr fontId="41" type="noConversion"/>
  </si>
  <si>
    <t>France</t>
    <phoneticPr fontId="41" type="noConversion"/>
  </si>
  <si>
    <t xml:space="preserve">Farnaz </t>
    <phoneticPr fontId="28" type="noConversion"/>
  </si>
  <si>
    <t xml:space="preserve">Niroui </t>
    <phoneticPr fontId="28" type="noConversion"/>
  </si>
  <si>
    <t>MIT</t>
    <phoneticPr fontId="28" type="noConversion"/>
  </si>
  <si>
    <t>US</t>
    <phoneticPr fontId="41" type="noConversion"/>
  </si>
  <si>
    <t>fniroui@mit.edu</t>
    <phoneticPr fontId="28" type="noConversion"/>
  </si>
  <si>
    <t>nanoscale engineering by materials and structures with an unprecedented control reaching the atomic level.</t>
    <phoneticPr fontId="28" type="noConversion"/>
  </si>
  <si>
    <t>New Candidate</t>
    <phoneticPr fontId="28" type="noConversion"/>
  </si>
  <si>
    <t xml:space="preserve">Nazila </t>
    <phoneticPr fontId="42" type="noConversion"/>
  </si>
  <si>
    <t>Haratipour</t>
    <phoneticPr fontId="28" type="noConversion"/>
  </si>
  <si>
    <t>Nazila.Haratipour@intel.com</t>
    <phoneticPr fontId="28" type="noConversion"/>
  </si>
  <si>
    <t>Adrian</t>
    <phoneticPr fontId="28" type="noConversion"/>
  </si>
  <si>
    <t>Ionescu</t>
    <phoneticPr fontId="28" type="noConversion"/>
  </si>
  <si>
    <t>Swiss</t>
    <phoneticPr fontId="41" type="noConversion"/>
  </si>
  <si>
    <t>adrian.ionescu@epfl.ch</t>
    <phoneticPr fontId="28" type="noConversion"/>
  </si>
  <si>
    <t>SRAM, TMDs, junctionless, TCAD for logic and memory</t>
    <phoneticPr fontId="28" type="noConversion"/>
  </si>
  <si>
    <t>TMSHEN@tsmc.com</t>
    <phoneticPr fontId="28" type="noConversion"/>
  </si>
  <si>
    <t xml:space="preserve">New </t>
    <phoneticPr fontId="28" type="noConversion"/>
  </si>
  <si>
    <t>2015/2016 IEDM CRY(reliability) SCM, FinFET SONOS TCAD modeling, 3D NAND, 3D NOR, Phase Change Memory, In-Memory Computing.  Member of IMW sub-committee (2021- 2024), IEDM CRY (2015-2016).  Published 3 IEDM, 2 IMW and 2 TED papers as the first author. Co-authored more than 70 publications in first-tier conferences and journals (IEDM, VLSI, IMW, IRPS, TED, EDL)       Research scientist in IBM T.J. Watson Research Center for IBM/Macronix PCRAM joint project from 2010 to 2011.  </t>
    <phoneticPr fontId="28" type="noConversion"/>
  </si>
  <si>
    <t xml:space="preserve">New </t>
    <phoneticPr fontId="28" type="noConversion"/>
  </si>
  <si>
    <t>DRAM Cell Device, NAND Reliability, Vertical Gate-All-around Tr, TCAD, Head of TCAD, Vice President, R&amp;D, SK Hynix.</t>
    <phoneticPr fontId="28" type="noConversion"/>
  </si>
  <si>
    <t>G</t>
    <phoneticPr fontId="28" type="noConversion"/>
  </si>
  <si>
    <t xml:space="preserve">Dipanjan </t>
    <phoneticPr fontId="28" type="noConversion"/>
  </si>
  <si>
    <t>Basu</t>
  </si>
  <si>
    <t>Dipanjan.Basu@synopsys.com</t>
  </si>
  <si>
    <t xml:space="preserve">atomistic Green’s function applications and many body effects through mean field theory in bilayer graphene; 10 years at simulating advanced transport for alternate to Si materials (like III-V, Ge, etc.), doing technology development (regular TCAD, including process modeling, drift-diffusion simulation), 3D-NAND and Crosspoint memory (Phase change memory) simulations, etc. </t>
    <phoneticPr fontId="28" type="noConversion"/>
  </si>
  <si>
    <t>Pin</t>
    <phoneticPr fontId="28" type="noConversion"/>
  </si>
  <si>
    <t>Su</t>
    <phoneticPr fontId="28" type="noConversion"/>
  </si>
  <si>
    <t>National Yang Ming Chiao Tung University</t>
    <phoneticPr fontId="28" type="noConversion"/>
  </si>
  <si>
    <t>Asia</t>
    <phoneticPr fontId="28" type="noConversion"/>
  </si>
  <si>
    <t>Taiwan</t>
    <phoneticPr fontId="28" type="noConversion"/>
  </si>
  <si>
    <t>pinsu@nycu.edu.tw</t>
  </si>
  <si>
    <t>Modeling, Design and Evaluation of Exploratory/Beyond-CMOS Devices for Logic and Memory Applications</t>
  </si>
  <si>
    <t>2024 Short Course</t>
    <phoneticPr fontId="28" type="noConversion"/>
  </si>
  <si>
    <t>SCC 2024</t>
    <phoneticPr fontId="43" type="noConversion"/>
  </si>
  <si>
    <t>FE/PCM/ReRAM mater./dev./arch. for DL</t>
  </si>
  <si>
    <t>Returning NC - interested</t>
  </si>
  <si>
    <t>ReRAM for DL etc.</t>
  </si>
  <si>
    <t>University of California San Diego</t>
  </si>
  <si>
    <t>ReRAM/PCM/sensors, etc, for bio-inspired, neural interfaces, D:L, etc</t>
  </si>
  <si>
    <t>Politecnico di Milano</t>
  </si>
  <si>
    <t>PCM, ReRAM for DL etc</t>
  </si>
  <si>
    <t>** Circuits ** for SRAM DL etc</t>
  </si>
  <si>
    <t>3D NAND for DL/search</t>
  </si>
  <si>
    <t>New - interested</t>
  </si>
  <si>
    <t>New - TBD</t>
  </si>
  <si>
    <t>Ram</t>
  </si>
  <si>
    <t>Krishnamurthy</t>
  </si>
  <si>
    <t>ram.krishnamurthy@intel.com</t>
  </si>
  <si>
    <t>Circuits for digital CiM</t>
  </si>
  <si>
    <t>National ASIC Center, Southeast University, Nanjing, China</t>
  </si>
  <si>
    <t>BACKUP IN PRIORITY, not yet contacted</t>
  </si>
  <si>
    <t xml:space="preserve">Potential </t>
  </si>
  <si>
    <t>Mitsuhiro</t>
  </si>
  <si>
    <t>Togo</t>
  </si>
  <si>
    <t>Western Digital</t>
  </si>
  <si>
    <t>Mitsuhiro.Togo@wdc.com</t>
  </si>
  <si>
    <t>DRAM, SRAM, NAND</t>
  </si>
  <si>
    <t>feb/19/2024</t>
  </si>
  <si>
    <t>Feb/20/2024</t>
  </si>
  <si>
    <t>O'toole</t>
    <phoneticPr fontId="28" type="noConversion"/>
  </si>
  <si>
    <t>CEA-Leti</t>
    <phoneticPr fontId="28" type="noConversion"/>
  </si>
  <si>
    <t>martin.otoole.ext@imec.be</t>
    <phoneticPr fontId="28" type="noConversion"/>
  </si>
  <si>
    <t>Advanced CMOS, future patterning</t>
    <phoneticPr fontId="28" type="noConversion"/>
  </si>
  <si>
    <t>GF</t>
    <phoneticPr fontId="1" type="noConversion"/>
  </si>
  <si>
    <t>Cédric</t>
  </si>
  <si>
    <t>DURAND</t>
  </si>
  <si>
    <t>cedric.durand@ST.com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</si>
</sst>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&quot;月&quot;d&quot;日&quot;"/>
  </numFmts>
  <fonts count="4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DEEAF6"/>
      <name val="Calibri"/>
      <family val="2"/>
    </font>
    <font>
      <sz val="11"/>
      <color theme="0"/>
      <name val="Calibri"/>
      <family val="2"/>
    </font>
    <font>
      <u/>
      <sz val="11"/>
      <name val="Calibri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MS Sans Serif"/>
      <family val="2"/>
    </font>
    <font>
      <u/>
      <sz val="11"/>
      <color theme="10"/>
      <name val="Arial"/>
      <family val="2"/>
    </font>
    <font>
      <u/>
      <sz val="11"/>
      <color theme="10"/>
      <name val="Gill Sans MT"/>
      <family val="2"/>
    </font>
    <font>
      <sz val="11"/>
      <color rgb="FFC00000"/>
      <name val="Calibri"/>
      <family val="2"/>
    </font>
    <font>
      <u/>
      <sz val="11"/>
      <name val="Arial"/>
      <family val="2"/>
      <scheme val="minor"/>
    </font>
    <font>
      <u/>
      <sz val="11"/>
      <name val="Arial"/>
      <family val="2"/>
      <scheme val="minor"/>
    </font>
    <font>
      <sz val="9"/>
      <name val="Arial"/>
      <family val="3"/>
      <charset val="136"/>
      <scheme val="minor"/>
    </font>
    <font>
      <sz val="11"/>
      <color rgb="FF00B050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21212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sz val="8"/>
      <name val="돋움"/>
      <family val="3"/>
      <charset val="129"/>
    </font>
    <font>
      <b/>
      <sz val="11"/>
      <color rgb="FF00B05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7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1">
    <xf numFmtId="0" fontId="0" fillId="0" borderId="0"/>
    <xf numFmtId="0" fontId="6" fillId="0" borderId="0" applyNumberFormat="0" applyFill="0" applyBorder="0" applyAlignment="0" applyProtection="0"/>
    <xf numFmtId="0" fontId="5" fillId="0" borderId="5"/>
    <xf numFmtId="0" fontId="15" fillId="0" borderId="5" applyNumberFormat="0" applyFill="0" applyBorder="0" applyAlignment="0" applyProtection="0"/>
    <xf numFmtId="0" fontId="3" fillId="0" borderId="5"/>
    <xf numFmtId="0" fontId="4" fillId="0" borderId="5" applyNumberFormat="0" applyFill="0" applyBorder="0" applyAlignment="0" applyProtection="0"/>
    <xf numFmtId="0" fontId="10" fillId="0" borderId="5"/>
    <xf numFmtId="0" fontId="16" fillId="0" borderId="5" applyNumberFormat="0" applyFill="0" applyBorder="0" applyAlignment="0" applyProtection="0"/>
    <xf numFmtId="0" fontId="2" fillId="0" borderId="5"/>
    <xf numFmtId="0" fontId="18" fillId="0" borderId="5"/>
    <xf numFmtId="0" fontId="19" fillId="0" borderId="5" applyNumberFormat="0" applyFill="0" applyBorder="0" applyAlignment="0" applyProtection="0"/>
    <xf numFmtId="0" fontId="21" fillId="0" borderId="5"/>
    <xf numFmtId="0" fontId="23" fillId="0" borderId="5" applyNumberFormat="0" applyFill="0" applyBorder="0" applyAlignment="0" applyProtection="0"/>
    <xf numFmtId="0" fontId="22" fillId="0" borderId="5" applyBorder="0"/>
    <xf numFmtId="0" fontId="20" fillId="0" borderId="5"/>
    <xf numFmtId="0" fontId="19" fillId="0" borderId="5" applyNumberFormat="0" applyFill="0" applyBorder="0" applyAlignment="0" applyProtection="0"/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3" fillId="0" borderId="5"/>
    <xf numFmtId="0" fontId="6" fillId="0" borderId="5" applyNumberFormat="0" applyFill="0" applyBorder="0" applyAlignment="0" applyProtection="0"/>
    <xf numFmtId="0" fontId="6" fillId="0" borderId="5" applyNumberFormat="0" applyFill="0" applyBorder="0" applyAlignment="0" applyProtection="0"/>
    <xf numFmtId="0" fontId="4" fillId="0" borderId="5" applyNumberFormat="0" applyFill="0" applyBorder="0" applyAlignment="0" applyProtection="0"/>
    <xf numFmtId="0" fontId="1" fillId="0" borderId="5"/>
    <xf numFmtId="0" fontId="20" fillId="0" borderId="5"/>
    <xf numFmtId="0" fontId="39" fillId="0" borderId="5"/>
    <xf numFmtId="0" fontId="19" fillId="0" borderId="5" applyNumberFormat="0" applyFill="0" applyBorder="0" applyAlignment="0" applyProtection="0"/>
    <xf numFmtId="0" fontId="18" fillId="0" borderId="5"/>
    <xf numFmtId="0" fontId="40" fillId="0" borderId="5"/>
  </cellStyleXfs>
  <cellXfs count="514">
    <xf numFmtId="0" fontId="0" fillId="0" borderId="0" xfId="0"/>
    <xf numFmtId="0" fontId="9" fillId="0" borderId="6" xfId="2" applyFont="1" applyBorder="1" applyAlignment="1">
      <alignment horizontal="center"/>
    </xf>
    <xf numFmtId="0" fontId="8" fillId="0" borderId="6" xfId="2" applyFont="1" applyBorder="1" applyAlignment="1">
      <alignment horizontal="left"/>
    </xf>
    <xf numFmtId="0" fontId="9" fillId="0" borderId="6" xfId="2" applyFont="1" applyBorder="1" applyAlignment="1">
      <alignment vertical="center"/>
    </xf>
    <xf numFmtId="0" fontId="9" fillId="0" borderId="6" xfId="2" applyFont="1" applyBorder="1"/>
    <xf numFmtId="0" fontId="8" fillId="0" borderId="6" xfId="2" applyFont="1" applyBorder="1"/>
    <xf numFmtId="0" fontId="8" fillId="0" borderId="5" xfId="2" applyFont="1"/>
    <xf numFmtId="0" fontId="8" fillId="0" borderId="5" xfId="2" applyFont="1" applyAlignment="1">
      <alignment horizontal="left"/>
    </xf>
    <xf numFmtId="0" fontId="8" fillId="0" borderId="6" xfId="2" applyFont="1" applyBorder="1" applyAlignment="1">
      <alignment horizontal="center"/>
    </xf>
    <xf numFmtId="0" fontId="9" fillId="0" borderId="6" xfId="2" applyFont="1" applyBorder="1" applyAlignment="1">
      <alignment horizontal="left"/>
    </xf>
    <xf numFmtId="0" fontId="14" fillId="0" borderId="5" xfId="2" applyFont="1"/>
    <xf numFmtId="0" fontId="10" fillId="0" borderId="5" xfId="2" applyFont="1" applyAlignment="1">
      <alignment horizontal="left"/>
    </xf>
    <xf numFmtId="0" fontId="9" fillId="0" borderId="6" xfId="2" applyFont="1" applyBorder="1" applyAlignment="1">
      <alignment horizontal="left" wrapText="1"/>
    </xf>
    <xf numFmtId="0" fontId="14" fillId="0" borderId="5" xfId="2" applyFont="1" applyAlignment="1">
      <alignment horizontal="left"/>
    </xf>
    <xf numFmtId="0" fontId="10" fillId="0" borderId="5" xfId="2" applyFont="1"/>
    <xf numFmtId="0" fontId="10" fillId="0" borderId="1" xfId="2" applyFont="1" applyBorder="1"/>
    <xf numFmtId="0" fontId="8" fillId="0" borderId="5" xfId="2" applyFont="1" applyAlignment="1">
      <alignment horizontal="center"/>
    </xf>
    <xf numFmtId="0" fontId="10" fillId="0" borderId="5" xfId="2" applyFont="1" applyAlignment="1">
      <alignment horizontal="center"/>
    </xf>
    <xf numFmtId="0" fontId="12" fillId="2" borderId="3" xfId="2" applyFont="1" applyFill="1" applyBorder="1"/>
    <xf numFmtId="0" fontId="10" fillId="0" borderId="2" xfId="2" applyFont="1" applyBorder="1"/>
    <xf numFmtId="0" fontId="11" fillId="0" borderId="5" xfId="2" applyFont="1" applyAlignment="1">
      <alignment horizontal="left" vertical="center"/>
    </xf>
    <xf numFmtId="0" fontId="10" fillId="0" borderId="5" xfId="2" applyFont="1" applyAlignment="1">
      <alignment horizontal="left" vertical="center"/>
    </xf>
    <xf numFmtId="0" fontId="12" fillId="2" borderId="6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Alignment="1">
      <alignment horizontal="center" vertical="center"/>
    </xf>
    <xf numFmtId="0" fontId="10" fillId="0" borderId="5" xfId="2" applyFont="1" applyAlignment="1">
      <alignment horizontal="center" vertical="center"/>
    </xf>
    <xf numFmtId="0" fontId="17" fillId="3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9" fontId="10" fillId="0" borderId="5" xfId="2" applyNumberFormat="1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9" fontId="10" fillId="0" borderId="2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7" fillId="0" borderId="5" xfId="2" applyFont="1"/>
    <xf numFmtId="0" fontId="12" fillId="0" borderId="5" xfId="2" applyFont="1" applyAlignment="1">
      <alignment horizontal="center" vertical="center"/>
    </xf>
    <xf numFmtId="0" fontId="7" fillId="0" borderId="5" xfId="2" applyFont="1" applyAlignment="1">
      <alignment horizontal="center" vertical="center"/>
    </xf>
    <xf numFmtId="0" fontId="17" fillId="0" borderId="5" xfId="2" applyFont="1" applyAlignment="1">
      <alignment horizontal="center" vertical="center"/>
    </xf>
    <xf numFmtId="0" fontId="13" fillId="0" borderId="5" xfId="2" applyFont="1" applyAlignment="1">
      <alignment horizontal="center" vertical="center"/>
    </xf>
    <xf numFmtId="0" fontId="25" fillId="0" borderId="5" xfId="2" applyFont="1" applyAlignment="1">
      <alignment horizontal="center"/>
    </xf>
    <xf numFmtId="0" fontId="25" fillId="0" borderId="5" xfId="2" applyFont="1"/>
    <xf numFmtId="0" fontId="8" fillId="0" borderId="8" xfId="2" applyFont="1" applyBorder="1"/>
    <xf numFmtId="0" fontId="26" fillId="0" borderId="8" xfId="1" applyFont="1" applyBorder="1"/>
    <xf numFmtId="0" fontId="26" fillId="0" borderId="5" xfId="1" applyFont="1" applyBorder="1"/>
    <xf numFmtId="0" fontId="8" fillId="4" borderId="6" xfId="0" applyFont="1" applyFill="1" applyBorder="1" applyAlignment="1">
      <alignment horizontal="center" vertical="center"/>
    </xf>
    <xf numFmtId="0" fontId="27" fillId="0" borderId="8" xfId="1" applyFont="1" applyBorder="1"/>
    <xf numFmtId="0" fontId="3" fillId="6" borderId="1" xfId="19" applyFont="1" applyFill="1" applyBorder="1" applyAlignment="1">
      <alignment vertical="center"/>
    </xf>
    <xf numFmtId="0" fontId="7" fillId="6" borderId="1" xfId="19" applyFont="1" applyFill="1" applyBorder="1" applyAlignment="1">
      <alignment horizontal="center" vertical="center"/>
    </xf>
    <xf numFmtId="0" fontId="3" fillId="6" borderId="1" xfId="19" applyFont="1" applyFill="1" applyBorder="1" applyAlignment="1">
      <alignment horizontal="center" vertical="center"/>
    </xf>
    <xf numFmtId="0" fontId="3" fillId="0" borderId="1" xfId="19" applyFont="1" applyBorder="1" applyAlignment="1">
      <alignment vertical="center"/>
    </xf>
    <xf numFmtId="0" fontId="3" fillId="0" borderId="4" xfId="19" applyFont="1" applyBorder="1" applyAlignment="1">
      <alignment vertical="center"/>
    </xf>
    <xf numFmtId="0" fontId="3" fillId="0" borderId="6" xfId="19" applyFont="1" applyBorder="1" applyAlignment="1">
      <alignment vertical="center"/>
    </xf>
    <xf numFmtId="0" fontId="3" fillId="0" borderId="5" xfId="19" applyFont="1" applyAlignment="1">
      <alignment vertical="center"/>
    </xf>
    <xf numFmtId="0" fontId="7" fillId="6" borderId="1" xfId="19" applyFont="1" applyFill="1" applyBorder="1" applyAlignment="1">
      <alignment vertical="center"/>
    </xf>
    <xf numFmtId="0" fontId="7" fillId="0" borderId="1" xfId="19" applyFont="1" applyBorder="1" applyAlignment="1">
      <alignment vertical="center"/>
    </xf>
    <xf numFmtId="0" fontId="7" fillId="0" borderId="4" xfId="19" applyFont="1" applyBorder="1" applyAlignment="1">
      <alignment vertical="center"/>
    </xf>
    <xf numFmtId="0" fontId="7" fillId="0" borderId="6" xfId="19" applyFont="1" applyBorder="1" applyAlignment="1">
      <alignment vertical="center"/>
    </xf>
    <xf numFmtId="0" fontId="7" fillId="0" borderId="9" xfId="19" applyFont="1" applyBorder="1" applyAlignment="1">
      <alignment vertical="center"/>
    </xf>
    <xf numFmtId="0" fontId="7" fillId="7" borderId="1" xfId="19" applyFont="1" applyFill="1" applyBorder="1" applyAlignment="1">
      <alignment horizontal="center" vertical="center"/>
    </xf>
    <xf numFmtId="0" fontId="9" fillId="5" borderId="6" xfId="20" applyFont="1" applyFill="1" applyBorder="1" applyAlignment="1">
      <alignment horizontal="left" vertical="center"/>
    </xf>
    <xf numFmtId="0" fontId="7" fillId="5" borderId="1" xfId="20" applyFont="1" applyFill="1" applyBorder="1" applyAlignment="1">
      <alignment vertical="center"/>
    </xf>
    <xf numFmtId="0" fontId="9" fillId="5" borderId="6" xfId="20" applyFont="1" applyFill="1" applyBorder="1" applyAlignment="1">
      <alignment horizontal="center" vertical="center"/>
    </xf>
    <xf numFmtId="0" fontId="7" fillId="5" borderId="5" xfId="19" applyFont="1" applyFill="1" applyAlignment="1">
      <alignment horizontal="center" vertical="center"/>
    </xf>
    <xf numFmtId="0" fontId="9" fillId="5" borderId="6" xfId="20" applyFont="1" applyFill="1" applyBorder="1" applyAlignment="1">
      <alignment vertical="center"/>
    </xf>
    <xf numFmtId="0" fontId="7" fillId="0" borderId="5" xfId="19" applyFont="1" applyAlignment="1">
      <alignment vertical="center"/>
    </xf>
    <xf numFmtId="0" fontId="7" fillId="5" borderId="6" xfId="19" applyFont="1" applyFill="1" applyBorder="1" applyAlignment="1">
      <alignment vertical="center"/>
    </xf>
    <xf numFmtId="0" fontId="3" fillId="8" borderId="1" xfId="19" applyFont="1" applyFill="1" applyBorder="1" applyAlignment="1">
      <alignment horizontal="center" vertical="center"/>
    </xf>
    <xf numFmtId="0" fontId="29" fillId="0" borderId="6" xfId="19" applyFont="1" applyBorder="1" applyAlignment="1">
      <alignment vertical="center"/>
    </xf>
    <xf numFmtId="0" fontId="7" fillId="0" borderId="5" xfId="19" applyFont="1" applyAlignment="1">
      <alignment horizontal="left" vertical="center"/>
    </xf>
    <xf numFmtId="0" fontId="30" fillId="0" borderId="5" xfId="19" applyFont="1" applyAlignment="1">
      <alignment horizontal="left" vertical="center"/>
    </xf>
    <xf numFmtId="0" fontId="7" fillId="8" borderId="1" xfId="19" applyFont="1" applyFill="1" applyBorder="1" applyAlignment="1">
      <alignment horizontal="center" vertical="center"/>
    </xf>
    <xf numFmtId="0" fontId="3" fillId="8" borderId="4" xfId="19" applyFont="1" applyFill="1" applyBorder="1" applyAlignment="1">
      <alignment horizontal="center" vertical="center"/>
    </xf>
    <xf numFmtId="0" fontId="8" fillId="8" borderId="6" xfId="19" applyFont="1" applyFill="1" applyBorder="1"/>
    <xf numFmtId="0" fontId="7" fillId="8" borderId="6" xfId="19" applyFont="1" applyFill="1" applyBorder="1" applyAlignment="1">
      <alignment vertical="center"/>
    </xf>
    <xf numFmtId="0" fontId="3" fillId="8" borderId="6" xfId="21" applyFill="1" applyBorder="1" applyAlignment="1">
      <alignment horizontal="left" vertical="top"/>
    </xf>
    <xf numFmtId="0" fontId="3" fillId="8" borderId="6" xfId="19" applyFont="1" applyFill="1" applyBorder="1" applyAlignment="1">
      <alignment vertical="center"/>
    </xf>
    <xf numFmtId="0" fontId="3" fillId="8" borderId="6" xfId="19" applyFont="1" applyFill="1" applyBorder="1" applyAlignment="1">
      <alignment horizontal="center" vertical="center"/>
    </xf>
    <xf numFmtId="0" fontId="9" fillId="8" borderId="6" xfId="19" applyFont="1" applyFill="1" applyBorder="1" applyAlignment="1">
      <alignment vertical="center"/>
    </xf>
    <xf numFmtId="0" fontId="7" fillId="8" borderId="9" xfId="19" applyFont="1" applyFill="1" applyBorder="1" applyAlignment="1">
      <alignment horizontal="center" vertical="center"/>
    </xf>
    <xf numFmtId="0" fontId="3" fillId="8" borderId="10" xfId="19" applyFont="1" applyFill="1" applyBorder="1" applyAlignment="1">
      <alignment horizontal="center" vertical="center"/>
    </xf>
    <xf numFmtId="0" fontId="7" fillId="8" borderId="6" xfId="19" applyFont="1" applyFill="1" applyBorder="1" applyAlignment="1">
      <alignment horizontal="center" vertical="center"/>
    </xf>
    <xf numFmtId="0" fontId="3" fillId="8" borderId="5" xfId="19" applyFont="1" applyFill="1" applyAlignment="1">
      <alignment vertical="center"/>
    </xf>
    <xf numFmtId="0" fontId="3" fillId="8" borderId="5" xfId="19" applyFont="1" applyFill="1" applyAlignment="1">
      <alignment horizontal="center" vertical="center"/>
    </xf>
    <xf numFmtId="0" fontId="3" fillId="9" borderId="5" xfId="19" applyFont="1" applyFill="1" applyAlignment="1">
      <alignment horizontal="center" vertical="center"/>
    </xf>
    <xf numFmtId="0" fontId="11" fillId="10" borderId="5" xfId="19" applyFont="1" applyFill="1" applyAlignment="1">
      <alignment horizontal="center" vertical="center"/>
    </xf>
    <xf numFmtId="0" fontId="3" fillId="8" borderId="5" xfId="19" applyFont="1" applyFill="1" applyAlignment="1">
      <alignment horizontal="left" vertical="center"/>
    </xf>
    <xf numFmtId="0" fontId="3" fillId="11" borderId="1" xfId="19" applyFont="1" applyFill="1" applyBorder="1" applyAlignment="1">
      <alignment horizontal="center" vertical="center"/>
    </xf>
    <xf numFmtId="0" fontId="3" fillId="0" borderId="5" xfId="19" applyFont="1" applyAlignment="1">
      <alignment horizontal="center" vertical="center"/>
    </xf>
    <xf numFmtId="0" fontId="3" fillId="0" borderId="5" xfId="19" applyFont="1" applyAlignment="1">
      <alignment horizontal="left" vertical="center"/>
    </xf>
    <xf numFmtId="0" fontId="7" fillId="0" borderId="5" xfId="19" applyFont="1" applyAlignment="1">
      <alignment horizontal="center" vertical="center"/>
    </xf>
    <xf numFmtId="0" fontId="3" fillId="5" borderId="5" xfId="19" applyFont="1" applyFill="1" applyAlignment="1">
      <alignment vertical="center"/>
    </xf>
    <xf numFmtId="0" fontId="7" fillId="0" borderId="6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/>
    </xf>
    <xf numFmtId="0" fontId="3" fillId="12" borderId="6" xfId="19" applyFont="1" applyFill="1" applyBorder="1" applyAlignment="1">
      <alignment vertical="center"/>
    </xf>
    <xf numFmtId="0" fontId="7" fillId="12" borderId="6" xfId="19" applyFont="1" applyFill="1" applyBorder="1" applyAlignment="1">
      <alignment horizontal="center" vertical="center"/>
    </xf>
    <xf numFmtId="0" fontId="3" fillId="12" borderId="6" xfId="19" applyFont="1" applyFill="1" applyBorder="1" applyAlignment="1">
      <alignment horizontal="center" vertical="center"/>
    </xf>
    <xf numFmtId="0" fontId="3" fillId="12" borderId="11" xfId="19" applyFont="1" applyFill="1" applyBorder="1" applyAlignment="1">
      <alignment vertical="center"/>
    </xf>
    <xf numFmtId="0" fontId="7" fillId="12" borderId="11" xfId="19" applyFont="1" applyFill="1" applyBorder="1" applyAlignment="1">
      <alignment horizontal="center" vertical="center"/>
    </xf>
    <xf numFmtId="0" fontId="7" fillId="12" borderId="11" xfId="19" applyFont="1" applyFill="1" applyBorder="1" applyAlignment="1">
      <alignment vertical="center"/>
    </xf>
    <xf numFmtId="0" fontId="7" fillId="12" borderId="12" xfId="19" applyFont="1" applyFill="1" applyBorder="1" applyAlignment="1">
      <alignment horizontal="center" vertical="center"/>
    </xf>
    <xf numFmtId="0" fontId="7" fillId="12" borderId="13" xfId="19" applyFont="1" applyFill="1" applyBorder="1" applyAlignment="1">
      <alignment vertical="center"/>
    </xf>
    <xf numFmtId="0" fontId="9" fillId="5" borderId="6" xfId="20" applyFont="1" applyFill="1" applyBorder="1" applyAlignment="1">
      <alignment horizontal="left"/>
    </xf>
    <xf numFmtId="0" fontId="3" fillId="12" borderId="1" xfId="19" applyFont="1" applyFill="1" applyBorder="1" applyAlignment="1">
      <alignment horizontal="center" vertical="center"/>
    </xf>
    <xf numFmtId="0" fontId="7" fillId="12" borderId="1" xfId="19" applyFont="1" applyFill="1" applyBorder="1" applyAlignment="1">
      <alignment vertical="center"/>
    </xf>
    <xf numFmtId="0" fontId="3" fillId="12" borderId="5" xfId="19" applyFont="1" applyFill="1"/>
    <xf numFmtId="0" fontId="11" fillId="8" borderId="6" xfId="19" applyFont="1" applyFill="1" applyBorder="1" applyAlignment="1">
      <alignment horizontal="center"/>
    </xf>
    <xf numFmtId="0" fontId="3" fillId="8" borderId="7" xfId="19" applyFont="1" applyFill="1" applyBorder="1" applyAlignment="1">
      <alignment horizontal="center" vertical="center"/>
    </xf>
    <xf numFmtId="0" fontId="8" fillId="8" borderId="6" xfId="19" applyFont="1" applyFill="1" applyBorder="1" applyAlignment="1">
      <alignment vertical="center"/>
    </xf>
    <xf numFmtId="0" fontId="8" fillId="8" borderId="6" xfId="19" applyFont="1" applyFill="1" applyBorder="1" applyAlignment="1">
      <alignment horizontal="center" vertical="center"/>
    </xf>
    <xf numFmtId="0" fontId="8" fillId="0" borderId="6" xfId="19" applyFont="1" applyBorder="1" applyAlignment="1">
      <alignment vertical="center"/>
    </xf>
    <xf numFmtId="0" fontId="31" fillId="8" borderId="5" xfId="19" applyFont="1" applyFill="1" applyAlignment="1">
      <alignment horizontal="center" vertical="center"/>
    </xf>
    <xf numFmtId="0" fontId="31" fillId="0" borderId="5" xfId="19" applyFont="1" applyAlignment="1">
      <alignment vertical="center"/>
    </xf>
    <xf numFmtId="0" fontId="3" fillId="12" borderId="5" xfId="19" applyFont="1" applyFill="1" applyAlignment="1">
      <alignment vertical="center"/>
    </xf>
    <xf numFmtId="0" fontId="3" fillId="12" borderId="5" xfId="19" applyFont="1" applyFill="1" applyAlignment="1">
      <alignment horizontal="center" vertical="center"/>
    </xf>
    <xf numFmtId="0" fontId="3" fillId="12" borderId="5" xfId="19" applyFont="1" applyFill="1" applyAlignment="1">
      <alignment horizontal="left" vertical="center"/>
    </xf>
    <xf numFmtId="0" fontId="3" fillId="13" borderId="1" xfId="19" applyFont="1" applyFill="1" applyBorder="1" applyAlignment="1">
      <alignment horizontal="center" vertical="center"/>
    </xf>
    <xf numFmtId="0" fontId="7" fillId="0" borderId="7" xfId="19" applyFont="1" applyBorder="1" applyAlignment="1">
      <alignment horizontal="center" vertical="center"/>
    </xf>
    <xf numFmtId="0" fontId="7" fillId="12" borderId="6" xfId="19" applyFont="1" applyFill="1" applyBorder="1" applyAlignment="1">
      <alignment vertical="center"/>
    </xf>
    <xf numFmtId="0" fontId="7" fillId="5" borderId="6" xfId="19" applyFont="1" applyFill="1" applyBorder="1" applyAlignment="1">
      <alignment horizontal="center" vertical="center"/>
    </xf>
    <xf numFmtId="0" fontId="7" fillId="7" borderId="6" xfId="19" applyFont="1" applyFill="1" applyBorder="1" applyAlignment="1">
      <alignment horizontal="center" vertical="center"/>
    </xf>
    <xf numFmtId="0" fontId="7" fillId="5" borderId="6" xfId="19" applyFont="1" applyFill="1" applyBorder="1"/>
    <xf numFmtId="0" fontId="3" fillId="8" borderId="7" xfId="19" applyFont="1" applyFill="1" applyBorder="1" applyAlignment="1">
      <alignment vertical="center"/>
    </xf>
    <xf numFmtId="0" fontId="3" fillId="8" borderId="11" xfId="19" applyFont="1" applyFill="1" applyBorder="1" applyAlignment="1">
      <alignment vertical="center"/>
    </xf>
    <xf numFmtId="0" fontId="7" fillId="8" borderId="11" xfId="19" applyFont="1" applyFill="1" applyBorder="1" applyAlignment="1">
      <alignment horizontal="center" vertical="center"/>
    </xf>
    <xf numFmtId="0" fontId="7" fillId="8" borderId="12" xfId="19" applyFont="1" applyFill="1" applyBorder="1" applyAlignment="1">
      <alignment vertical="center"/>
    </xf>
    <xf numFmtId="0" fontId="7" fillId="7" borderId="4" xfId="19" applyFont="1" applyFill="1" applyBorder="1" applyAlignment="1">
      <alignment vertical="center"/>
    </xf>
    <xf numFmtId="0" fontId="9" fillId="5" borderId="6" xfId="19" applyFont="1" applyFill="1" applyBorder="1"/>
    <xf numFmtId="0" fontId="3" fillId="5" borderId="6" xfId="19" applyFont="1" applyFill="1" applyBorder="1" applyAlignment="1">
      <alignment vertical="center"/>
    </xf>
    <xf numFmtId="0" fontId="7" fillId="8" borderId="4" xfId="19" applyFont="1" applyFill="1" applyBorder="1"/>
    <xf numFmtId="0" fontId="11" fillId="8" borderId="6" xfId="19" applyFont="1" applyFill="1" applyBorder="1" applyAlignment="1">
      <alignment horizontal="left" vertical="top"/>
    </xf>
    <xf numFmtId="0" fontId="11" fillId="8" borderId="6" xfId="19" applyFont="1" applyFill="1" applyBorder="1" applyAlignment="1">
      <alignment vertical="top"/>
    </xf>
    <xf numFmtId="0" fontId="11" fillId="6" borderId="6" xfId="19" applyFont="1" applyFill="1" applyBorder="1" applyAlignment="1">
      <alignment horizontal="left" vertical="top"/>
    </xf>
    <xf numFmtId="0" fontId="8" fillId="8" borderId="6" xfId="19" applyFont="1" applyFill="1" applyBorder="1" applyAlignment="1">
      <alignment vertical="top"/>
    </xf>
    <xf numFmtId="0" fontId="11" fillId="0" borderId="6" xfId="19" applyFont="1" applyBorder="1"/>
    <xf numFmtId="0" fontId="8" fillId="8" borderId="5" xfId="19" applyFont="1" applyFill="1" applyAlignment="1">
      <alignment vertical="center"/>
    </xf>
    <xf numFmtId="0" fontId="8" fillId="0" borderId="5" xfId="19" applyFont="1" applyAlignment="1">
      <alignment vertical="center"/>
    </xf>
    <xf numFmtId="0" fontId="7" fillId="8" borderId="11" xfId="19" applyFont="1" applyFill="1" applyBorder="1" applyAlignment="1">
      <alignment vertical="center"/>
    </xf>
    <xf numFmtId="0" fontId="7" fillId="8" borderId="12" xfId="19" applyFont="1" applyFill="1" applyBorder="1" applyAlignment="1">
      <alignment horizontal="center" vertical="center"/>
    </xf>
    <xf numFmtId="0" fontId="7" fillId="8" borderId="17" xfId="19" applyFont="1" applyFill="1" applyBorder="1" applyAlignment="1">
      <alignment vertical="center"/>
    </xf>
    <xf numFmtId="0" fontId="33" fillId="0" borderId="6" xfId="19" applyFont="1" applyBorder="1" applyAlignment="1">
      <alignment vertical="center"/>
    </xf>
    <xf numFmtId="0" fontId="7" fillId="5" borderId="1" xfId="19" applyFont="1" applyFill="1" applyBorder="1" applyAlignment="1">
      <alignment vertical="center"/>
    </xf>
    <xf numFmtId="0" fontId="7" fillId="5" borderId="1" xfId="19" applyFont="1" applyFill="1" applyBorder="1" applyAlignment="1">
      <alignment horizontal="center" vertical="center"/>
    </xf>
    <xf numFmtId="0" fontId="7" fillId="5" borderId="4" xfId="19" applyFont="1" applyFill="1" applyBorder="1" applyAlignment="1">
      <alignment horizontal="center" vertical="center"/>
    </xf>
    <xf numFmtId="0" fontId="9" fillId="5" borderId="7" xfId="20" applyFont="1" applyFill="1" applyBorder="1" applyAlignment="1">
      <alignment vertical="center"/>
    </xf>
    <xf numFmtId="0" fontId="34" fillId="7" borderId="6" xfId="19" applyFont="1" applyFill="1" applyBorder="1" applyAlignment="1">
      <alignment horizontal="center" vertical="center"/>
    </xf>
    <xf numFmtId="0" fontId="3" fillId="0" borderId="6" xfId="19" applyFont="1" applyBorder="1"/>
    <xf numFmtId="0" fontId="34" fillId="0" borderId="6" xfId="19" applyFont="1" applyBorder="1" applyAlignment="1">
      <alignment horizontal="center" vertical="center"/>
    </xf>
    <xf numFmtId="0" fontId="3" fillId="8" borderId="6" xfId="19" applyFont="1" applyFill="1" applyBorder="1"/>
    <xf numFmtId="0" fontId="34" fillId="0" borderId="6" xfId="19" applyFont="1" applyBorder="1" applyAlignment="1">
      <alignment vertical="center"/>
    </xf>
    <xf numFmtId="0" fontId="7" fillId="8" borderId="5" xfId="19" applyFont="1" applyFill="1" applyAlignment="1">
      <alignment horizontal="center" vertical="center"/>
    </xf>
    <xf numFmtId="0" fontId="3" fillId="12" borderId="6" xfId="19" applyFont="1" applyFill="1" applyBorder="1"/>
    <xf numFmtId="0" fontId="7" fillId="12" borderId="6" xfId="19" applyFont="1" applyFill="1" applyBorder="1" applyAlignment="1">
      <alignment horizontal="left"/>
    </xf>
    <xf numFmtId="0" fontId="3" fillId="12" borderId="6" xfId="19" applyFont="1" applyFill="1" applyBorder="1" applyAlignment="1">
      <alignment horizontal="left"/>
    </xf>
    <xf numFmtId="0" fontId="3" fillId="12" borderId="7" xfId="19" applyFont="1" applyFill="1" applyBorder="1" applyAlignment="1">
      <alignment horizontal="left"/>
    </xf>
    <xf numFmtId="0" fontId="3" fillId="0" borderId="5" xfId="19" applyFont="1"/>
    <xf numFmtId="0" fontId="3" fillId="12" borderId="13" xfId="19" applyFont="1" applyFill="1" applyBorder="1"/>
    <xf numFmtId="0" fontId="7" fillId="12" borderId="18" xfId="19" applyFont="1" applyFill="1" applyBorder="1" applyAlignment="1">
      <alignment horizontal="center" vertical="center"/>
    </xf>
    <xf numFmtId="0" fontId="7" fillId="12" borderId="11" xfId="19" applyFont="1" applyFill="1" applyBorder="1" applyAlignment="1">
      <alignment horizontal="left" vertical="center"/>
    </xf>
    <xf numFmtId="0" fontId="3" fillId="12" borderId="19" xfId="19" applyFont="1" applyFill="1" applyBorder="1" applyAlignment="1">
      <alignment horizontal="center" vertical="center"/>
    </xf>
    <xf numFmtId="0" fontId="7" fillId="12" borderId="19" xfId="19" applyFont="1" applyFill="1" applyBorder="1" applyAlignment="1">
      <alignment horizontal="center" vertical="center"/>
    </xf>
    <xf numFmtId="0" fontId="7" fillId="12" borderId="15" xfId="19" applyFont="1" applyFill="1" applyBorder="1" applyAlignment="1">
      <alignment horizontal="left" vertical="center"/>
    </xf>
    <xf numFmtId="0" fontId="7" fillId="12" borderId="11" xfId="19" applyFont="1" applyFill="1" applyBorder="1" applyAlignment="1">
      <alignment horizontal="center"/>
    </xf>
    <xf numFmtId="0" fontId="35" fillId="7" borderId="1" xfId="19" applyFont="1" applyFill="1" applyBorder="1" applyAlignment="1">
      <alignment horizontal="center" vertical="center"/>
    </xf>
    <xf numFmtId="0" fontId="9" fillId="5" borderId="6" xfId="20" applyFont="1" applyFill="1" applyBorder="1"/>
    <xf numFmtId="0" fontId="9" fillId="5" borderId="7" xfId="20" applyFont="1" applyFill="1" applyBorder="1"/>
    <xf numFmtId="0" fontId="8" fillId="5" borderId="6" xfId="20" applyFont="1" applyFill="1" applyBorder="1" applyAlignment="1">
      <alignment horizontal="center" vertical="center"/>
    </xf>
    <xf numFmtId="0" fontId="7" fillId="12" borderId="1" xfId="19" applyFont="1" applyFill="1" applyBorder="1" applyAlignment="1">
      <alignment horizontal="center"/>
    </xf>
    <xf numFmtId="0" fontId="3" fillId="12" borderId="18" xfId="19" applyFont="1" applyFill="1" applyBorder="1" applyAlignment="1">
      <alignment horizontal="center" vertical="center"/>
    </xf>
    <xf numFmtId="0" fontId="7" fillId="12" borderId="18" xfId="19" applyFont="1" applyFill="1" applyBorder="1"/>
    <xf numFmtId="0" fontId="3" fillId="12" borderId="18" xfId="19" applyFont="1" applyFill="1" applyBorder="1"/>
    <xf numFmtId="0" fontId="3" fillId="0" borderId="18" xfId="19" applyFont="1" applyBorder="1"/>
    <xf numFmtId="0" fontId="14" fillId="0" borderId="5" xfId="22" applyFont="1" applyAlignment="1">
      <alignment vertical="center"/>
    </xf>
    <xf numFmtId="0" fontId="3" fillId="12" borderId="6" xfId="21" applyFill="1" applyBorder="1" applyAlignment="1">
      <alignment horizontal="left" vertical="top"/>
    </xf>
    <xf numFmtId="0" fontId="7" fillId="12" borderId="5" xfId="19" applyFont="1" applyFill="1" applyAlignment="1">
      <alignment horizontal="center"/>
    </xf>
    <xf numFmtId="0" fontId="31" fillId="0" borderId="5" xfId="19" applyFont="1"/>
    <xf numFmtId="0" fontId="3" fillId="12" borderId="5" xfId="19" applyFont="1" applyFill="1" applyAlignment="1">
      <alignment horizontal="left"/>
    </xf>
    <xf numFmtId="0" fontId="36" fillId="9" borderId="5" xfId="19" applyFont="1" applyFill="1" applyAlignment="1">
      <alignment horizontal="center"/>
    </xf>
    <xf numFmtId="0" fontId="36" fillId="12" borderId="5" xfId="19" applyFont="1" applyFill="1"/>
    <xf numFmtId="0" fontId="36" fillId="9" borderId="5" xfId="19" applyFont="1" applyFill="1" applyAlignment="1">
      <alignment horizontal="center" vertical="center"/>
    </xf>
    <xf numFmtId="0" fontId="36" fillId="12" borderId="5" xfId="19" applyFont="1" applyFill="1" applyAlignment="1">
      <alignment horizontal="center" vertical="center"/>
    </xf>
    <xf numFmtId="0" fontId="37" fillId="10" borderId="5" xfId="19" applyFont="1" applyFill="1" applyAlignment="1">
      <alignment horizontal="center" vertical="center"/>
    </xf>
    <xf numFmtId="0" fontId="36" fillId="13" borderId="1" xfId="19" applyFont="1" applyFill="1" applyBorder="1" applyAlignment="1">
      <alignment horizontal="center"/>
    </xf>
    <xf numFmtId="0" fontId="36" fillId="12" borderId="1" xfId="19" applyFont="1" applyFill="1" applyBorder="1" applyAlignment="1">
      <alignment horizontal="center"/>
    </xf>
    <xf numFmtId="0" fontId="36" fillId="12" borderId="1" xfId="19" applyFont="1" applyFill="1" applyBorder="1" applyAlignment="1">
      <alignment horizontal="center" vertical="center"/>
    </xf>
    <xf numFmtId="0" fontId="36" fillId="12" borderId="5" xfId="19" applyFont="1" applyFill="1" applyAlignment="1">
      <alignment horizontal="center"/>
    </xf>
    <xf numFmtId="0" fontId="3" fillId="0" borderId="5" xfId="19" applyFont="1" applyAlignment="1">
      <alignment horizontal="left"/>
    </xf>
    <xf numFmtId="0" fontId="11" fillId="8" borderId="6" xfId="19" applyFont="1" applyFill="1" applyBorder="1" applyAlignment="1">
      <alignment horizontal="left" vertical="center"/>
    </xf>
    <xf numFmtId="0" fontId="3" fillId="8" borderId="6" xfId="19" applyFont="1" applyFill="1" applyBorder="1" applyAlignment="1">
      <alignment horizontal="left"/>
    </xf>
    <xf numFmtId="0" fontId="8" fillId="8" borderId="6" xfId="19" applyFont="1" applyFill="1" applyBorder="1" applyAlignment="1">
      <alignment horizontal="left"/>
    </xf>
    <xf numFmtId="0" fontId="7" fillId="8" borderId="6" xfId="19" applyFont="1" applyFill="1" applyBorder="1" applyAlignment="1">
      <alignment horizontal="left" vertical="center"/>
    </xf>
    <xf numFmtId="0" fontId="9" fillId="8" borderId="6" xfId="19" applyFont="1" applyFill="1" applyBorder="1" applyAlignment="1">
      <alignment horizontal="left" vertical="center"/>
    </xf>
    <xf numFmtId="0" fontId="7" fillId="0" borderId="14" xfId="19" applyFont="1" applyBorder="1" applyAlignment="1">
      <alignment horizontal="left" vertical="center"/>
    </xf>
    <xf numFmtId="49" fontId="7" fillId="0" borderId="1" xfId="19" applyNumberFormat="1" applyFont="1" applyBorder="1" applyAlignment="1">
      <alignment horizontal="left" vertical="center"/>
    </xf>
    <xf numFmtId="49" fontId="7" fillId="0" borderId="4" xfId="19" applyNumberFormat="1" applyFont="1" applyBorder="1" applyAlignment="1">
      <alignment horizontal="left" vertical="center"/>
    </xf>
    <xf numFmtId="0" fontId="7" fillId="8" borderId="11" xfId="19" applyFont="1" applyFill="1" applyBorder="1" applyAlignment="1">
      <alignment horizontal="center"/>
    </xf>
    <xf numFmtId="0" fontId="7" fillId="7" borderId="11" xfId="19" applyFont="1" applyFill="1" applyBorder="1" applyAlignment="1">
      <alignment horizontal="center" vertical="center"/>
    </xf>
    <xf numFmtId="0" fontId="9" fillId="5" borderId="13" xfId="20" applyFont="1" applyFill="1" applyBorder="1" applyAlignment="1">
      <alignment horizontal="left"/>
    </xf>
    <xf numFmtId="0" fontId="9" fillId="5" borderId="17" xfId="20" applyFont="1" applyFill="1" applyBorder="1" applyAlignment="1">
      <alignment horizontal="center" vertical="center"/>
    </xf>
    <xf numFmtId="0" fontId="9" fillId="5" borderId="13" xfId="20" applyFont="1" applyFill="1" applyBorder="1" applyAlignment="1">
      <alignment horizontal="center" vertical="center"/>
    </xf>
    <xf numFmtId="0" fontId="7" fillId="7" borderId="12" xfId="19" applyFont="1" applyFill="1" applyBorder="1" applyAlignment="1">
      <alignment horizontal="center" vertical="center"/>
    </xf>
    <xf numFmtId="0" fontId="9" fillId="5" borderId="13" xfId="20" applyFont="1" applyFill="1" applyBorder="1"/>
    <xf numFmtId="49" fontId="3" fillId="0" borderId="14" xfId="19" applyNumberFormat="1" applyFont="1" applyBorder="1"/>
    <xf numFmtId="49" fontId="3" fillId="0" borderId="1" xfId="19" applyNumberFormat="1" applyFont="1" applyBorder="1"/>
    <xf numFmtId="49" fontId="3" fillId="0" borderId="4" xfId="19" applyNumberFormat="1" applyFont="1" applyBorder="1"/>
    <xf numFmtId="0" fontId="3" fillId="5" borderId="6" xfId="19" applyFont="1" applyFill="1" applyBorder="1"/>
    <xf numFmtId="0" fontId="7" fillId="8" borderId="1" xfId="19" applyFont="1" applyFill="1" applyBorder="1" applyAlignment="1">
      <alignment horizontal="left" vertical="center"/>
    </xf>
    <xf numFmtId="0" fontId="38" fillId="0" borderId="5" xfId="19" applyFont="1"/>
    <xf numFmtId="0" fontId="3" fillId="8" borderId="16" xfId="19" applyFont="1" applyFill="1" applyBorder="1" applyAlignment="1">
      <alignment horizontal="left"/>
    </xf>
    <xf numFmtId="0" fontId="7" fillId="8" borderId="5" xfId="19" applyFont="1" applyFill="1" applyAlignment="1">
      <alignment horizontal="left" vertical="center"/>
    </xf>
    <xf numFmtId="0" fontId="3" fillId="8" borderId="5" xfId="19" applyFont="1" applyFill="1" applyAlignment="1">
      <alignment horizontal="left"/>
    </xf>
    <xf numFmtId="0" fontId="3" fillId="8" borderId="5" xfId="19" applyFont="1" applyFill="1" applyAlignment="1">
      <alignment vertical="top"/>
    </xf>
    <xf numFmtId="0" fontId="8" fillId="8" borderId="5" xfId="19" applyFont="1" applyFill="1"/>
    <xf numFmtId="49" fontId="3" fillId="0" borderId="5" xfId="19" applyNumberFormat="1" applyFont="1" applyAlignment="1">
      <alignment horizontal="left"/>
    </xf>
    <xf numFmtId="49" fontId="3" fillId="0" borderId="5" xfId="19" applyNumberFormat="1" applyFont="1"/>
    <xf numFmtId="0" fontId="8" fillId="8" borderId="5" xfId="19" applyFont="1" applyFill="1" applyAlignment="1">
      <alignment horizontal="left"/>
    </xf>
    <xf numFmtId="0" fontId="7" fillId="0" borderId="5" xfId="19" applyFont="1" applyAlignment="1">
      <alignment horizontal="left" vertical="top"/>
    </xf>
    <xf numFmtId="0" fontId="3" fillId="8" borderId="5" xfId="19" applyFont="1" applyFill="1"/>
    <xf numFmtId="0" fontId="3" fillId="9" borderId="5" xfId="19" applyFont="1" applyFill="1" applyAlignment="1">
      <alignment horizontal="center"/>
    </xf>
    <xf numFmtId="0" fontId="3" fillId="11" borderId="1" xfId="19" applyFont="1" applyFill="1" applyBorder="1" applyAlignment="1">
      <alignment horizontal="center"/>
    </xf>
    <xf numFmtId="0" fontId="3" fillId="8" borderId="1" xfId="19" applyFont="1" applyFill="1" applyBorder="1" applyAlignment="1">
      <alignment horizontal="center"/>
    </xf>
    <xf numFmtId="0" fontId="3" fillId="8" borderId="5" xfId="19" applyFont="1" applyFill="1" applyAlignment="1">
      <alignment horizontal="center"/>
    </xf>
    <xf numFmtId="0" fontId="8" fillId="0" borderId="5" xfId="19" applyFont="1" applyAlignment="1">
      <alignment horizontal="left"/>
    </xf>
    <xf numFmtId="0" fontId="3" fillId="0" borderId="16" xfId="19" applyFont="1" applyBorder="1"/>
    <xf numFmtId="0" fontId="8" fillId="0" borderId="5" xfId="19" applyFont="1"/>
    <xf numFmtId="0" fontId="11" fillId="8" borderId="6" xfId="19" applyFont="1" applyFill="1" applyBorder="1" applyAlignment="1">
      <alignment horizontal="center" vertical="center"/>
    </xf>
    <xf numFmtId="0" fontId="35" fillId="8" borderId="6" xfId="19" applyFont="1" applyFill="1" applyBorder="1" applyAlignment="1">
      <alignment horizontal="center" vertical="center"/>
    </xf>
    <xf numFmtId="0" fontId="35" fillId="8" borderId="6" xfId="19" applyFont="1" applyFill="1" applyBorder="1" applyAlignment="1">
      <alignment vertical="top"/>
    </xf>
    <xf numFmtId="0" fontId="35" fillId="8" borderId="7" xfId="19" applyFont="1" applyFill="1" applyBorder="1" applyAlignment="1">
      <alignment horizontal="center" vertical="center"/>
    </xf>
    <xf numFmtId="0" fontId="11" fillId="0" borderId="5" xfId="19" applyFont="1"/>
    <xf numFmtId="0" fontId="35" fillId="8" borderId="11" xfId="19" applyFont="1" applyFill="1" applyBorder="1" applyAlignment="1">
      <alignment horizontal="center" vertical="center"/>
    </xf>
    <xf numFmtId="0" fontId="35" fillId="7" borderId="18" xfId="19" applyFont="1" applyFill="1" applyBorder="1" applyAlignment="1">
      <alignment horizontal="center" vertical="center"/>
    </xf>
    <xf numFmtId="0" fontId="35" fillId="5" borderId="18" xfId="19" applyFont="1" applyFill="1" applyBorder="1" applyAlignment="1">
      <alignment horizontal="center" vertical="center"/>
    </xf>
    <xf numFmtId="0" fontId="35" fillId="5" borderId="3" xfId="19" applyFont="1" applyFill="1" applyBorder="1" applyAlignment="1">
      <alignment horizontal="center" vertical="center"/>
    </xf>
    <xf numFmtId="0" fontId="3" fillId="5" borderId="6" xfId="21" applyFill="1" applyBorder="1"/>
    <xf numFmtId="0" fontId="3" fillId="0" borderId="6" xfId="21" applyBorder="1" applyAlignment="1">
      <alignment horizontal="left"/>
    </xf>
    <xf numFmtId="0" fontId="35" fillId="0" borderId="5" xfId="19" applyFont="1"/>
    <xf numFmtId="0" fontId="3" fillId="8" borderId="6" xfId="21" applyFill="1" applyBorder="1" applyAlignment="1">
      <alignment horizontal="center" vertical="center"/>
    </xf>
    <xf numFmtId="0" fontId="8" fillId="8" borderId="6" xfId="21" applyFont="1" applyFill="1" applyBorder="1" applyAlignment="1">
      <alignment horizontal="left"/>
    </xf>
    <xf numFmtId="0" fontId="8" fillId="8" borderId="6" xfId="21" applyFont="1" applyFill="1" applyBorder="1" applyAlignment="1">
      <alignment horizontal="center" vertical="center"/>
    </xf>
    <xf numFmtId="0" fontId="8" fillId="0" borderId="6" xfId="21" applyFont="1" applyBorder="1" applyAlignment="1">
      <alignment horizontal="left"/>
    </xf>
    <xf numFmtId="0" fontId="8" fillId="0" borderId="6" xfId="21" applyFont="1" applyBorder="1"/>
    <xf numFmtId="0" fontId="11" fillId="0" borderId="6" xfId="21" applyFont="1" applyBorder="1" applyAlignment="1">
      <alignment horizontal="left"/>
    </xf>
    <xf numFmtId="0" fontId="3" fillId="8" borderId="5" xfId="21" applyFill="1" applyAlignment="1">
      <alignment horizontal="left"/>
    </xf>
    <xf numFmtId="0" fontId="3" fillId="0" borderId="5" xfId="19" applyFont="1" applyAlignment="1">
      <alignment horizontal="left" vertical="top"/>
    </xf>
    <xf numFmtId="0" fontId="4" fillId="0" borderId="5" xfId="19" applyFont="1" applyAlignment="1">
      <alignment horizontal="left" vertical="top"/>
    </xf>
    <xf numFmtId="0" fontId="3" fillId="5" borderId="5" xfId="19" applyFont="1" applyFill="1"/>
    <xf numFmtId="0" fontId="7" fillId="0" borderId="5" xfId="19" applyFont="1"/>
    <xf numFmtId="0" fontId="7" fillId="0" borderId="6" xfId="19" applyFont="1" applyBorder="1"/>
    <xf numFmtId="0" fontId="7" fillId="0" borderId="7" xfId="19" applyFont="1" applyBorder="1"/>
    <xf numFmtId="0" fontId="9" fillId="8" borderId="6" xfId="19" applyFont="1" applyFill="1" applyBorder="1"/>
    <xf numFmtId="0" fontId="9" fillId="8" borderId="6" xfId="19" applyFont="1" applyFill="1" applyBorder="1" applyAlignment="1">
      <alignment horizontal="center" vertical="center"/>
    </xf>
    <xf numFmtId="0" fontId="9" fillId="8" borderId="6" xfId="19" applyFont="1" applyFill="1" applyBorder="1" applyAlignment="1">
      <alignment horizontal="left"/>
    </xf>
    <xf numFmtId="0" fontId="7" fillId="8" borderId="6" xfId="19" applyFont="1" applyFill="1" applyBorder="1" applyAlignment="1">
      <alignment horizontal="left"/>
    </xf>
    <xf numFmtId="0" fontId="9" fillId="8" borderId="6" xfId="19" applyFont="1" applyFill="1" applyBorder="1" applyAlignment="1">
      <alignment horizontal="center"/>
    </xf>
    <xf numFmtId="0" fontId="9" fillId="7" borderId="6" xfId="19" applyFont="1" applyFill="1" applyBorder="1" applyAlignment="1">
      <alignment horizontal="center" vertical="center"/>
    </xf>
    <xf numFmtId="0" fontId="9" fillId="7" borderId="6" xfId="19" applyFont="1" applyFill="1" applyBorder="1" applyAlignment="1">
      <alignment horizontal="left"/>
    </xf>
    <xf numFmtId="0" fontId="7" fillId="5" borderId="6" xfId="19" applyFont="1" applyFill="1" applyBorder="1" applyAlignment="1">
      <alignment horizontal="left"/>
    </xf>
    <xf numFmtId="0" fontId="8" fillId="0" borderId="6" xfId="19" applyFont="1" applyBorder="1" applyAlignment="1">
      <alignment horizontal="left"/>
    </xf>
    <xf numFmtId="0" fontId="9" fillId="8" borderId="5" xfId="19" applyFont="1" applyFill="1" applyAlignment="1">
      <alignment horizontal="center"/>
    </xf>
    <xf numFmtId="0" fontId="8" fillId="8" borderId="5" xfId="19" applyFont="1" applyFill="1" applyAlignment="1">
      <alignment horizontal="center" vertical="center"/>
    </xf>
    <xf numFmtId="0" fontId="9" fillId="8" borderId="5" xfId="19" applyFont="1" applyFill="1"/>
    <xf numFmtId="0" fontId="8" fillId="9" borderId="5" xfId="19" applyFont="1" applyFill="1" applyAlignment="1">
      <alignment horizontal="center"/>
    </xf>
    <xf numFmtId="0" fontId="8" fillId="11" borderId="1" xfId="19" applyFont="1" applyFill="1" applyBorder="1" applyAlignment="1">
      <alignment horizontal="center"/>
    </xf>
    <xf numFmtId="0" fontId="9" fillId="0" borderId="5" xfId="19" applyFont="1"/>
    <xf numFmtId="0" fontId="8" fillId="0" borderId="5" xfId="19" applyFont="1" applyAlignment="1">
      <alignment horizontal="center" vertical="center"/>
    </xf>
    <xf numFmtId="0" fontId="9" fillId="0" borderId="5" xfId="19" applyFont="1" applyAlignment="1">
      <alignment horizontal="left"/>
    </xf>
    <xf numFmtId="0" fontId="7" fillId="7" borderId="1" xfId="0" applyFont="1" applyFill="1" applyBorder="1" applyAlignment="1">
      <alignment vertical="center"/>
    </xf>
    <xf numFmtId="0" fontId="35" fillId="7" borderId="1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35" fillId="7" borderId="18" xfId="0" applyFont="1" applyFill="1" applyBorder="1" applyAlignment="1">
      <alignment horizontal="left" vertical="top"/>
    </xf>
    <xf numFmtId="0" fontId="11" fillId="8" borderId="6" xfId="0" applyFont="1" applyFill="1" applyBorder="1" applyAlignment="1">
      <alignment horizontal="center"/>
    </xf>
    <xf numFmtId="0" fontId="8" fillId="8" borderId="6" xfId="0" applyFont="1" applyFill="1" applyBorder="1"/>
    <xf numFmtId="0" fontId="8" fillId="8" borderId="6" xfId="0" applyFont="1" applyFill="1" applyBorder="1" applyAlignment="1">
      <alignment vertical="top"/>
    </xf>
    <xf numFmtId="0" fontId="3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 vertical="center"/>
    </xf>
    <xf numFmtId="0" fontId="3" fillId="8" borderId="6" xfId="0" applyFont="1" applyFill="1" applyBorder="1"/>
    <xf numFmtId="0" fontId="3" fillId="8" borderId="5" xfId="0" applyFont="1" applyFill="1" applyBorder="1"/>
    <xf numFmtId="0" fontId="3" fillId="8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1" xfId="0" applyNumberFormat="1" applyFont="1" applyBorder="1"/>
    <xf numFmtId="49" fontId="8" fillId="0" borderId="4" xfId="0" applyNumberFormat="1" applyFont="1" applyBorder="1"/>
    <xf numFmtId="49" fontId="3" fillId="0" borderId="20" xfId="0" applyNumberFormat="1" applyFont="1" applyBorder="1" applyAlignment="1">
      <alignment horizontal="left"/>
    </xf>
    <xf numFmtId="49" fontId="3" fillId="0" borderId="9" xfId="0" applyNumberFormat="1" applyFont="1" applyBorder="1"/>
    <xf numFmtId="49" fontId="3" fillId="0" borderId="10" xfId="0" applyNumberFormat="1" applyFont="1" applyBorder="1"/>
    <xf numFmtId="0" fontId="8" fillId="0" borderId="6" xfId="0" applyFont="1" applyBorder="1"/>
    <xf numFmtId="49" fontId="3" fillId="0" borderId="6" xfId="0" applyNumberFormat="1" applyFont="1" applyBorder="1" applyAlignment="1">
      <alignment horizontal="left"/>
    </xf>
    <xf numFmtId="49" fontId="3" fillId="0" borderId="6" xfId="0" applyNumberFormat="1" applyFont="1" applyBorder="1"/>
    <xf numFmtId="0" fontId="3" fillId="0" borderId="6" xfId="0" applyFont="1" applyBorder="1"/>
    <xf numFmtId="0" fontId="7" fillId="0" borderId="6" xfId="0" applyFont="1" applyBorder="1" applyAlignment="1">
      <alignment horizontal="left" vertical="top"/>
    </xf>
    <xf numFmtId="0" fontId="3" fillId="0" borderId="16" xfId="0" applyFont="1" applyBorder="1"/>
    <xf numFmtId="0" fontId="7" fillId="0" borderId="16" xfId="0" applyFont="1" applyBorder="1" applyAlignment="1">
      <alignment horizontal="left" vertical="top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3" fillId="8" borderId="6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6" xfId="0" applyFont="1" applyBorder="1"/>
    <xf numFmtId="0" fontId="34" fillId="0" borderId="6" xfId="0" applyFont="1" applyBorder="1" applyAlignment="1">
      <alignment vertical="center"/>
    </xf>
    <xf numFmtId="0" fontId="3" fillId="12" borderId="18" xfId="0" applyFont="1" applyFill="1" applyBorder="1" applyAlignment="1">
      <alignment horizontal="center" vertical="center"/>
    </xf>
    <xf numFmtId="0" fontId="7" fillId="5" borderId="6" xfId="19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2" xfId="20" applyFont="1" applyBorder="1" applyAlignment="1">
      <alignment vertical="top"/>
    </xf>
    <xf numFmtId="0" fontId="8" fillId="0" borderId="21" xfId="20" applyFont="1" applyBorder="1" applyAlignment="1">
      <alignment vertical="top"/>
    </xf>
    <xf numFmtId="0" fontId="31" fillId="0" borderId="5" xfId="0" applyFont="1" applyBorder="1"/>
    <xf numFmtId="0" fontId="8" fillId="0" borderId="5" xfId="0" applyFont="1" applyBorder="1"/>
    <xf numFmtId="0" fontId="3" fillId="0" borderId="5" xfId="0" applyFont="1" applyBorder="1"/>
    <xf numFmtId="0" fontId="3" fillId="12" borderId="18" xfId="0" applyFont="1" applyFill="1" applyBorder="1"/>
    <xf numFmtId="0" fontId="3" fillId="0" borderId="18" xfId="0" applyFont="1" applyBorder="1"/>
    <xf numFmtId="0" fontId="8" fillId="0" borderId="6" xfId="20" applyFont="1" applyBorder="1" applyAlignment="1">
      <alignment horizontal="center"/>
    </xf>
    <xf numFmtId="0" fontId="8" fillId="4" borderId="6" xfId="1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1" fillId="8" borderId="6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14" borderId="5" xfId="27" applyFont="1" applyFill="1" applyAlignment="1">
      <alignment horizontal="center"/>
    </xf>
    <xf numFmtId="0" fontId="3" fillId="0" borderId="5" xfId="27" applyFont="1"/>
    <xf numFmtId="0" fontId="3" fillId="0" borderId="5" xfId="27" applyFont="1" applyAlignment="1">
      <alignment horizontal="center"/>
    </xf>
    <xf numFmtId="0" fontId="11" fillId="10" borderId="5" xfId="27" applyFont="1" applyFill="1" applyAlignment="1">
      <alignment horizontal="center"/>
    </xf>
    <xf numFmtId="0" fontId="11" fillId="10" borderId="5" xfId="27" applyFont="1" applyFill="1" applyAlignment="1">
      <alignment horizontal="left"/>
    </xf>
    <xf numFmtId="0" fontId="3" fillId="11" borderId="1" xfId="27" applyFont="1" applyFill="1" applyBorder="1" applyAlignment="1">
      <alignment horizontal="center"/>
    </xf>
    <xf numFmtId="0" fontId="3" fillId="11" borderId="4" xfId="27" applyFont="1" applyFill="1" applyBorder="1" applyAlignment="1">
      <alignment horizontal="center" vertical="center"/>
    </xf>
    <xf numFmtId="9" fontId="3" fillId="0" borderId="1" xfId="27" applyNumberFormat="1" applyFont="1" applyBorder="1" applyAlignment="1">
      <alignment horizontal="center" vertical="center"/>
    </xf>
    <xf numFmtId="0" fontId="3" fillId="0" borderId="1" xfId="27" applyFont="1" applyBorder="1" applyAlignment="1">
      <alignment horizontal="center"/>
    </xf>
    <xf numFmtId="0" fontId="3" fillId="11" borderId="1" xfId="27" applyFont="1" applyFill="1" applyBorder="1" applyAlignment="1">
      <alignment horizontal="center" vertical="center"/>
    </xf>
    <xf numFmtId="0" fontId="3" fillId="0" borderId="5" xfId="27" applyFont="1" applyAlignment="1">
      <alignment horizontal="left"/>
    </xf>
    <xf numFmtId="0" fontId="9" fillId="0" borderId="5" xfId="19" applyFont="1" applyAlignment="1">
      <alignment horizontal="center" vertical="center"/>
    </xf>
    <xf numFmtId="0" fontId="31" fillId="0" borderId="6" xfId="19" applyFont="1" applyBorder="1" applyAlignment="1">
      <alignment vertical="center"/>
    </xf>
    <xf numFmtId="0" fontId="8" fillId="0" borderId="6" xfId="19" applyFont="1" applyBorder="1" applyAlignment="1">
      <alignment horizontal="center" vertical="center"/>
    </xf>
    <xf numFmtId="0" fontId="7" fillId="15" borderId="4" xfId="19" applyFont="1" applyFill="1" applyBorder="1"/>
    <xf numFmtId="0" fontId="11" fillId="15" borderId="6" xfId="0" applyFont="1" applyFill="1" applyBorder="1" applyAlignment="1">
      <alignment horizontal="left" vertical="top"/>
    </xf>
    <xf numFmtId="0" fontId="3" fillId="15" borderId="7" xfId="19" applyFont="1" applyFill="1" applyBorder="1" applyAlignment="1">
      <alignment vertical="center"/>
    </xf>
    <xf numFmtId="0" fontId="3" fillId="0" borderId="5" xfId="2" applyFont="1"/>
    <xf numFmtId="176" fontId="10" fillId="0" borderId="5" xfId="2" applyNumberFormat="1" applyFont="1"/>
    <xf numFmtId="0" fontId="3" fillId="0" borderId="5" xfId="2" applyFont="1" applyAlignment="1">
      <alignment horizontal="left"/>
    </xf>
    <xf numFmtId="0" fontId="3" fillId="15" borderId="6" xfId="19" applyFont="1" applyFill="1" applyBorder="1" applyAlignment="1">
      <alignment vertical="center"/>
    </xf>
    <xf numFmtId="0" fontId="3" fillId="15" borderId="1" xfId="19" applyFont="1" applyFill="1" applyBorder="1" applyAlignment="1">
      <alignment horizontal="center" vertical="center"/>
    </xf>
    <xf numFmtId="0" fontId="3" fillId="16" borderId="1" xfId="19" applyFont="1" applyFill="1" applyBorder="1" applyAlignment="1">
      <alignment horizontal="center" vertical="center"/>
    </xf>
    <xf numFmtId="0" fontId="7" fillId="15" borderId="1" xfId="19" applyFont="1" applyFill="1" applyBorder="1" applyAlignment="1">
      <alignment vertical="center"/>
    </xf>
    <xf numFmtId="0" fontId="3" fillId="15" borderId="6" xfId="21" applyFill="1" applyBorder="1" applyAlignment="1">
      <alignment horizontal="left" vertical="top"/>
    </xf>
    <xf numFmtId="0" fontId="3" fillId="15" borderId="6" xfId="19" applyFont="1" applyFill="1" applyBorder="1" applyAlignment="1">
      <alignment horizontal="center" vertical="center"/>
    </xf>
    <xf numFmtId="0" fontId="8" fillId="16" borderId="1" xfId="19" applyFont="1" applyFill="1" applyBorder="1" applyAlignment="1">
      <alignment horizontal="center" vertical="center"/>
    </xf>
    <xf numFmtId="0" fontId="3" fillId="15" borderId="4" xfId="19" applyFont="1" applyFill="1" applyBorder="1" applyAlignment="1">
      <alignment horizontal="center" vertical="center"/>
    </xf>
    <xf numFmtId="0" fontId="8" fillId="15" borderId="6" xfId="19" applyFont="1" applyFill="1" applyBorder="1" applyAlignment="1">
      <alignment horizontal="center" vertical="center"/>
    </xf>
    <xf numFmtId="0" fontId="8" fillId="15" borderId="6" xfId="19" applyFont="1" applyFill="1" applyBorder="1" applyAlignment="1">
      <alignment horizontal="left"/>
    </xf>
    <xf numFmtId="0" fontId="8" fillId="15" borderId="6" xfId="0" applyFont="1" applyFill="1" applyBorder="1"/>
    <xf numFmtId="0" fontId="32" fillId="8" borderId="1" xfId="19" applyFont="1" applyFill="1" applyBorder="1" applyAlignment="1">
      <alignment vertical="center"/>
    </xf>
    <xf numFmtId="0" fontId="31" fillId="8" borderId="1" xfId="0" applyFont="1" applyFill="1" applyBorder="1" applyAlignment="1">
      <alignment vertical="center"/>
    </xf>
    <xf numFmtId="0" fontId="11" fillId="15" borderId="18" xfId="19" applyFont="1" applyFill="1" applyBorder="1" applyAlignment="1">
      <alignment horizontal="center" vertical="center"/>
    </xf>
    <xf numFmtId="0" fontId="35" fillId="15" borderId="18" xfId="19" applyFont="1" applyFill="1" applyBorder="1" applyAlignment="1">
      <alignment horizontal="left" vertical="top"/>
    </xf>
    <xf numFmtId="0" fontId="8" fillId="15" borderId="6" xfId="21" applyFont="1" applyFill="1" applyBorder="1" applyAlignment="1">
      <alignment horizontal="left" vertical="top"/>
    </xf>
    <xf numFmtId="0" fontId="8" fillId="15" borderId="6" xfId="21" applyFont="1" applyFill="1" applyBorder="1" applyAlignment="1">
      <alignment horizontal="left"/>
    </xf>
    <xf numFmtId="0" fontId="3" fillId="15" borderId="6" xfId="21" applyFill="1" applyBorder="1" applyAlignment="1">
      <alignment horizontal="left"/>
    </xf>
    <xf numFmtId="0" fontId="3" fillId="15" borderId="6" xfId="21" applyFill="1" applyBorder="1" applyAlignment="1">
      <alignment horizontal="left" vertical="top" wrapText="1"/>
    </xf>
    <xf numFmtId="0" fontId="32" fillId="12" borderId="18" xfId="19" applyFont="1" applyFill="1" applyBorder="1"/>
    <xf numFmtId="0" fontId="31" fillId="12" borderId="6" xfId="21" applyFont="1" applyFill="1" applyBorder="1" applyAlignment="1">
      <alignment horizontal="left" vertical="top"/>
    </xf>
    <xf numFmtId="0" fontId="31" fillId="12" borderId="18" xfId="0" applyFont="1" applyFill="1" applyBorder="1"/>
    <xf numFmtId="0" fontId="3" fillId="15" borderId="18" xfId="19" applyFont="1" applyFill="1" applyBorder="1" applyAlignment="1">
      <alignment horizontal="center" vertical="center"/>
    </xf>
    <xf numFmtId="0" fontId="7" fillId="15" borderId="18" xfId="19" applyFont="1" applyFill="1" applyBorder="1"/>
    <xf numFmtId="0" fontId="3" fillId="15" borderId="18" xfId="0" applyFont="1" applyFill="1" applyBorder="1"/>
    <xf numFmtId="0" fontId="7" fillId="12" borderId="5" xfId="19" applyFont="1" applyFill="1"/>
    <xf numFmtId="0" fontId="3" fillId="12" borderId="5" xfId="21" applyFill="1" applyAlignment="1">
      <alignment horizontal="left" vertical="top"/>
    </xf>
    <xf numFmtId="0" fontId="31" fillId="8" borderId="5" xfId="19" applyFont="1" applyFill="1" applyAlignment="1">
      <alignment horizontal="left"/>
    </xf>
    <xf numFmtId="0" fontId="31" fillId="8" borderId="5" xfId="0" applyFont="1" applyFill="1" applyBorder="1"/>
    <xf numFmtId="0" fontId="8" fillId="8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3" fillId="0" borderId="5" xfId="2" applyFont="1" applyAlignment="1">
      <alignment horizontal="center"/>
    </xf>
    <xf numFmtId="0" fontId="6" fillId="0" borderId="6" xfId="1" applyBorder="1"/>
    <xf numFmtId="0" fontId="7" fillId="15" borderId="1" xfId="19" applyFont="1" applyFill="1" applyBorder="1" applyAlignment="1">
      <alignment horizontal="left" vertical="center"/>
    </xf>
    <xf numFmtId="0" fontId="8" fillId="15" borderId="1" xfId="0" applyFont="1" applyFill="1" applyBorder="1" applyAlignment="1">
      <alignment horizontal="left"/>
    </xf>
    <xf numFmtId="0" fontId="8" fillId="15" borderId="1" xfId="0" applyFont="1" applyFill="1" applyBorder="1" applyAlignment="1">
      <alignment horizontal="left" vertical="top"/>
    </xf>
    <xf numFmtId="0" fontId="3" fillId="15" borderId="9" xfId="0" applyFont="1" applyFill="1" applyBorder="1" applyAlignment="1">
      <alignment horizontal="left"/>
    </xf>
    <xf numFmtId="0" fontId="3" fillId="15" borderId="9" xfId="0" applyFont="1" applyFill="1" applyBorder="1" applyAlignment="1">
      <alignment vertical="top"/>
    </xf>
    <xf numFmtId="0" fontId="3" fillId="15" borderId="6" xfId="0" applyFont="1" applyFill="1" applyBorder="1" applyAlignment="1">
      <alignment horizontal="left"/>
    </xf>
    <xf numFmtId="0" fontId="3" fillId="15" borderId="6" xfId="0" applyFont="1" applyFill="1" applyBorder="1" applyAlignment="1">
      <alignment vertical="top"/>
    </xf>
    <xf numFmtId="0" fontId="3" fillId="15" borderId="6" xfId="0" applyFont="1" applyFill="1" applyBorder="1"/>
    <xf numFmtId="0" fontId="3" fillId="15" borderId="16" xfId="0" applyFont="1" applyFill="1" applyBorder="1" applyAlignment="1">
      <alignment horizontal="left"/>
    </xf>
    <xf numFmtId="0" fontId="3" fillId="15" borderId="16" xfId="0" applyFont="1" applyFill="1" applyBorder="1" applyAlignment="1">
      <alignment vertical="top"/>
    </xf>
    <xf numFmtId="0" fontId="32" fillId="6" borderId="5" xfId="19" applyFont="1" applyFill="1" applyAlignment="1">
      <alignment horizontal="center" vertical="center"/>
    </xf>
    <xf numFmtId="0" fontId="7" fillId="12" borderId="5" xfId="19" applyFont="1" applyFill="1" applyAlignment="1">
      <alignment vertical="center"/>
    </xf>
    <xf numFmtId="0" fontId="3" fillId="8" borderId="5" xfId="21" applyFill="1" applyAlignment="1">
      <alignment horizontal="left" vertical="top"/>
    </xf>
    <xf numFmtId="0" fontId="29" fillId="0" borderId="5" xfId="19" applyFont="1" applyAlignment="1">
      <alignment vertical="center"/>
    </xf>
    <xf numFmtId="0" fontId="30" fillId="0" borderId="5" xfId="2" applyFont="1" applyAlignment="1">
      <alignment horizontal="center" vertical="center"/>
    </xf>
    <xf numFmtId="0" fontId="6" fillId="0" borderId="8" xfId="1" applyBorder="1"/>
    <xf numFmtId="49" fontId="8" fillId="0" borderId="5" xfId="2" applyNumberFormat="1" applyFont="1"/>
    <xf numFmtId="0" fontId="8" fillId="0" borderId="1" xfId="19" applyFont="1" applyBorder="1" applyAlignment="1">
      <alignment horizontal="center"/>
    </xf>
    <xf numFmtId="0" fontId="8" fillId="0" borderId="1" xfId="19" applyFont="1" applyBorder="1"/>
    <xf numFmtId="0" fontId="9" fillId="0" borderId="1" xfId="19" applyFont="1" applyBorder="1" applyAlignment="1">
      <alignment horizontal="center" vertical="center"/>
    </xf>
    <xf numFmtId="0" fontId="11" fillId="8" borderId="18" xfId="19" applyFont="1" applyFill="1" applyBorder="1" applyAlignment="1">
      <alignment horizontal="center" vertical="center"/>
    </xf>
    <xf numFmtId="0" fontId="35" fillId="8" borderId="18" xfId="19" applyFont="1" applyFill="1" applyBorder="1" applyAlignment="1">
      <alignment horizontal="left" vertical="top"/>
    </xf>
    <xf numFmtId="0" fontId="8" fillId="8" borderId="6" xfId="21" applyFont="1" applyFill="1" applyBorder="1" applyAlignment="1">
      <alignment horizontal="left" vertical="top"/>
    </xf>
    <xf numFmtId="0" fontId="3" fillId="8" borderId="6" xfId="21" applyFill="1" applyBorder="1" applyAlignment="1">
      <alignment horizontal="left" vertical="top" wrapText="1"/>
    </xf>
    <xf numFmtId="0" fontId="1" fillId="0" borderId="5" xfId="19"/>
    <xf numFmtId="0" fontId="3" fillId="8" borderId="6" xfId="19" applyFont="1" applyFill="1" applyBorder="1" applyAlignment="1">
      <alignment vertical="top"/>
    </xf>
    <xf numFmtId="0" fontId="7" fillId="0" borderId="6" xfId="19" applyFont="1" applyBorder="1" applyAlignment="1">
      <alignment horizontal="left" vertical="top"/>
    </xf>
    <xf numFmtId="0" fontId="8" fillId="0" borderId="6" xfId="19" applyFont="1" applyBorder="1"/>
    <xf numFmtId="0" fontId="9" fillId="0" borderId="6" xfId="19" applyFont="1" applyBorder="1" applyAlignment="1">
      <alignment horizontal="left" vertical="top"/>
    </xf>
    <xf numFmtId="0" fontId="8" fillId="8" borderId="6" xfId="22" applyFont="1" applyFill="1" applyBorder="1" applyAlignment="1">
      <alignment horizontal="left"/>
    </xf>
    <xf numFmtId="0" fontId="4" fillId="0" borderId="6" xfId="28" applyFont="1" applyFill="1" applyBorder="1" applyAlignment="1"/>
    <xf numFmtId="0" fontId="3" fillId="0" borderId="6" xfId="29" applyFont="1" applyBorder="1"/>
    <xf numFmtId="0" fontId="3" fillId="0" borderId="6" xfId="29" applyFont="1" applyBorder="1" applyAlignment="1">
      <alignment horizontal="center"/>
    </xf>
    <xf numFmtId="0" fontId="3" fillId="0" borderId="6" xfId="29" applyFont="1" applyBorder="1" applyAlignment="1">
      <alignment horizontal="center" vertical="center"/>
    </xf>
    <xf numFmtId="0" fontId="4" fillId="0" borderId="6" xfId="15" applyFont="1" applyFill="1" applyBorder="1" applyAlignment="1"/>
    <xf numFmtId="0" fontId="3" fillId="0" borderId="6" xfId="29" applyFont="1" applyBorder="1" applyAlignment="1">
      <alignment vertical="top"/>
    </xf>
    <xf numFmtId="0" fontId="4" fillId="0" borderId="6" xfId="15" applyFont="1" applyFill="1" applyBorder="1" applyAlignment="1">
      <alignment vertical="center"/>
    </xf>
    <xf numFmtId="0" fontId="11" fillId="0" borderId="6" xfId="29" applyFont="1" applyBorder="1" applyAlignment="1">
      <alignment vertical="top"/>
    </xf>
    <xf numFmtId="0" fontId="11" fillId="0" borderId="6" xfId="29" applyFont="1" applyBorder="1" applyAlignment="1">
      <alignment horizontal="center"/>
    </xf>
    <xf numFmtId="0" fontId="11" fillId="0" borderId="6" xfId="29" applyFont="1" applyBorder="1" applyAlignment="1">
      <alignment horizontal="center" vertical="center"/>
    </xf>
    <xf numFmtId="0" fontId="11" fillId="0" borderId="6" xfId="29" applyFont="1" applyBorder="1"/>
    <xf numFmtId="0" fontId="3" fillId="0" borderId="1" xfId="2" applyFont="1" applyBorder="1"/>
    <xf numFmtId="0" fontId="8" fillId="0" borderId="6" xfId="19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8" borderId="6" xfId="30" applyFont="1" applyFill="1" applyBorder="1"/>
    <xf numFmtId="0" fontId="3" fillId="8" borderId="6" xfId="21" applyFill="1" applyBorder="1" applyAlignment="1">
      <alignment horizontal="left"/>
    </xf>
    <xf numFmtId="0" fontId="0" fillId="0" borderId="5" xfId="0" applyBorder="1"/>
    <xf numFmtId="0" fontId="3" fillId="17" borderId="5" xfId="19" applyFont="1" applyFill="1" applyAlignment="1">
      <alignment vertical="center"/>
    </xf>
    <xf numFmtId="0" fontId="31" fillId="17" borderId="5" xfId="19" applyFont="1" applyFill="1" applyAlignment="1">
      <alignment vertical="center"/>
    </xf>
    <xf numFmtId="0" fontId="7" fillId="0" borderId="1" xfId="19" applyFont="1" applyBorder="1" applyAlignment="1">
      <alignment horizontal="center" vertical="center"/>
    </xf>
    <xf numFmtId="0" fontId="8" fillId="0" borderId="1" xfId="20" applyFont="1" applyBorder="1"/>
    <xf numFmtId="0" fontId="8" fillId="0" borderId="6" xfId="20" applyFont="1" applyBorder="1" applyAlignment="1">
      <alignment vertical="center"/>
    </xf>
    <xf numFmtId="0" fontId="9" fillId="0" borderId="5" xfId="19" applyFont="1" applyAlignment="1">
      <alignment vertical="center"/>
    </xf>
    <xf numFmtId="0" fontId="8" fillId="0" borderId="1" xfId="20" applyFont="1" applyBorder="1" applyAlignment="1">
      <alignment vertical="center"/>
    </xf>
    <xf numFmtId="0" fontId="32" fillId="0" borderId="5" xfId="19" applyFont="1" applyAlignment="1">
      <alignment vertical="center"/>
    </xf>
    <xf numFmtId="0" fontId="32" fillId="0" borderId="1" xfId="19" applyFont="1" applyBorder="1" applyAlignment="1">
      <alignment horizontal="center" vertical="center"/>
    </xf>
    <xf numFmtId="0" fontId="31" fillId="0" borderId="1" xfId="19" applyFont="1" applyBorder="1" applyAlignment="1">
      <alignment horizontal="center"/>
    </xf>
    <xf numFmtId="0" fontId="31" fillId="0" borderId="1" xfId="19" applyFont="1" applyBorder="1"/>
    <xf numFmtId="0" fontId="35" fillId="0" borderId="1" xfId="19" applyFont="1" applyBorder="1" applyAlignment="1">
      <alignment horizontal="center" vertical="center"/>
    </xf>
    <xf numFmtId="0" fontId="11" fillId="0" borderId="6" xfId="19" applyFont="1" applyBorder="1" applyAlignment="1">
      <alignment vertical="center"/>
    </xf>
    <xf numFmtId="0" fontId="35" fillId="0" borderId="5" xfId="19" applyFont="1" applyAlignment="1">
      <alignment vertical="center"/>
    </xf>
    <xf numFmtId="0" fontId="11" fillId="0" borderId="5" xfId="19" applyFont="1" applyAlignment="1">
      <alignment vertical="center"/>
    </xf>
    <xf numFmtId="0" fontId="6" fillId="0" borderId="5" xfId="22" applyFill="1" applyAlignment="1">
      <alignment vertical="center"/>
    </xf>
    <xf numFmtId="0" fontId="31" fillId="0" borderId="1" xfId="19" applyFont="1" applyBorder="1" applyAlignment="1">
      <alignment horizontal="center" vertical="center"/>
    </xf>
    <xf numFmtId="0" fontId="31" fillId="0" borderId="1" xfId="19" applyFont="1" applyBorder="1" applyAlignment="1">
      <alignment vertical="center"/>
    </xf>
    <xf numFmtId="0" fontId="8" fillId="0" borderId="1" xfId="19" applyFont="1" applyBorder="1" applyAlignment="1">
      <alignment horizontal="center" vertical="center"/>
    </xf>
    <xf numFmtId="0" fontId="8" fillId="0" borderId="1" xfId="19" applyFont="1" applyBorder="1" applyAlignment="1">
      <alignment vertical="center"/>
    </xf>
    <xf numFmtId="0" fontId="8" fillId="0" borderId="11" xfId="19" applyFont="1" applyBorder="1" applyAlignment="1">
      <alignment vertical="center"/>
    </xf>
    <xf numFmtId="0" fontId="7" fillId="12" borderId="5" xfId="19" applyFont="1" applyFill="1" applyAlignment="1">
      <alignment horizontal="left"/>
    </xf>
    <xf numFmtId="0" fontId="3" fillId="12" borderId="22" xfId="19" applyFont="1" applyFill="1" applyBorder="1" applyAlignment="1">
      <alignment horizontal="center" vertical="center"/>
    </xf>
    <xf numFmtId="0" fontId="6" fillId="8" borderId="6" xfId="1" applyFill="1" applyBorder="1" applyAlignment="1">
      <alignment vertical="center"/>
    </xf>
    <xf numFmtId="176" fontId="10" fillId="0" borderId="5" xfId="2" applyNumberFormat="1" applyFont="1" applyAlignment="1">
      <alignment horizontal="center"/>
    </xf>
    <xf numFmtId="0" fontId="8" fillId="0" borderId="1" xfId="19" applyFont="1" applyBorder="1" applyAlignment="1">
      <alignment horizontal="left" vertical="top"/>
    </xf>
    <xf numFmtId="0" fontId="26" fillId="0" borderId="6" xfId="22" applyFont="1" applyFill="1" applyBorder="1"/>
    <xf numFmtId="0" fontId="7" fillId="0" borderId="6" xfId="19" applyFont="1" applyFill="1" applyBorder="1" applyAlignment="1">
      <alignment horizontal="center" vertical="center"/>
    </xf>
    <xf numFmtId="0" fontId="3" fillId="0" borderId="6" xfId="19" applyFont="1" applyFill="1" applyBorder="1" applyAlignment="1">
      <alignment horizontal="center" vertical="center"/>
    </xf>
    <xf numFmtId="0" fontId="7" fillId="0" borderId="6" xfId="19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5" xfId="19" applyFont="1" applyFill="1" applyAlignment="1">
      <alignment vertical="center"/>
    </xf>
    <xf numFmtId="0" fontId="3" fillId="0" borderId="6" xfId="19" applyFont="1" applyFill="1" applyBorder="1" applyAlignment="1">
      <alignment horizontal="left" vertical="center"/>
    </xf>
    <xf numFmtId="0" fontId="3" fillId="0" borderId="6" xfId="19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15" borderId="6" xfId="19" applyFont="1" applyFill="1" applyBorder="1" applyAlignment="1">
      <alignment horizontal="center" vertical="center"/>
    </xf>
    <xf numFmtId="0" fontId="7" fillId="15" borderId="6" xfId="19" applyFont="1" applyFill="1" applyBorder="1" applyAlignment="1">
      <alignment vertical="center"/>
    </xf>
    <xf numFmtId="0" fontId="11" fillId="15" borderId="6" xfId="0" applyFont="1" applyFill="1" applyBorder="1" applyAlignment="1">
      <alignment horizontal="left"/>
    </xf>
    <xf numFmtId="0" fontId="3" fillId="15" borderId="6" xfId="0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0" fontId="11" fillId="15" borderId="6" xfId="0" applyFont="1" applyFill="1" applyBorder="1" applyAlignment="1">
      <alignment horizontal="center"/>
    </xf>
    <xf numFmtId="0" fontId="3" fillId="15" borderId="6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7" fillId="15" borderId="9" xfId="19" applyFont="1" applyFill="1" applyBorder="1" applyAlignment="1">
      <alignment vertical="center"/>
    </xf>
    <xf numFmtId="0" fontId="34" fillId="15" borderId="6" xfId="0" applyFont="1" applyFill="1" applyBorder="1" applyAlignment="1">
      <alignment vertical="center"/>
    </xf>
    <xf numFmtId="0" fontId="34" fillId="15" borderId="6" xfId="0" applyFont="1" applyFill="1" applyBorder="1" applyAlignment="1">
      <alignment horizontal="center" vertical="center"/>
    </xf>
    <xf numFmtId="0" fontId="34" fillId="15" borderId="7" xfId="0" applyFont="1" applyFill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/>
    </xf>
    <xf numFmtId="0" fontId="3" fillId="0" borderId="4" xfId="19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4" fillId="0" borderId="6" xfId="19" applyFont="1" applyFill="1" applyBorder="1" applyAlignment="1">
      <alignment horizontal="center" vertical="center"/>
    </xf>
    <xf numFmtId="0" fontId="3" fillId="0" borderId="6" xfId="19" applyFont="1" applyFill="1" applyBorder="1"/>
    <xf numFmtId="0" fontId="7" fillId="0" borderId="9" xfId="19" applyFont="1" applyFill="1" applyBorder="1" applyAlignment="1">
      <alignment horizontal="center" vertical="center"/>
    </xf>
    <xf numFmtId="0" fontId="3" fillId="0" borderId="10" xfId="19" applyFont="1" applyFill="1" applyBorder="1" applyAlignment="1">
      <alignment horizontal="center" vertical="center"/>
    </xf>
    <xf numFmtId="0" fontId="34" fillId="0" borderId="6" xfId="19" applyFont="1" applyFill="1" applyBorder="1" applyAlignment="1">
      <alignment vertical="center"/>
    </xf>
    <xf numFmtId="0" fontId="34" fillId="0" borderId="7" xfId="19" applyFont="1" applyFill="1" applyBorder="1" applyAlignment="1">
      <alignment horizontal="center" vertical="center"/>
    </xf>
    <xf numFmtId="0" fontId="9" fillId="0" borderId="6" xfId="19" applyFont="1" applyFill="1" applyBorder="1" applyAlignment="1">
      <alignment horizontal="center" vertical="center"/>
    </xf>
    <xf numFmtId="0" fontId="8" fillId="0" borderId="6" xfId="19" applyFont="1" applyFill="1" applyBorder="1" applyAlignment="1">
      <alignment horizontal="center" vertical="center"/>
    </xf>
    <xf numFmtId="0" fontId="9" fillId="0" borderId="6" xfId="19" applyFont="1" applyFill="1" applyBorder="1" applyAlignment="1">
      <alignment vertical="center"/>
    </xf>
    <xf numFmtId="0" fontId="8" fillId="0" borderId="6" xfId="19" applyFont="1" applyFill="1" applyBorder="1" applyAlignment="1">
      <alignment vertical="center"/>
    </xf>
    <xf numFmtId="0" fontId="31" fillId="0" borderId="6" xfId="19" applyFont="1" applyFill="1" applyBorder="1" applyAlignment="1">
      <alignment horizontal="center" vertical="center"/>
    </xf>
    <xf numFmtId="0" fontId="31" fillId="0" borderId="5" xfId="19" applyFont="1" applyFill="1" applyAlignment="1">
      <alignment vertical="center"/>
    </xf>
    <xf numFmtId="0" fontId="9" fillId="15" borderId="1" xfId="19" applyFont="1" applyFill="1" applyBorder="1"/>
    <xf numFmtId="0" fontId="9" fillId="15" borderId="1" xfId="20" applyFont="1" applyFill="1" applyBorder="1"/>
    <xf numFmtId="0" fontId="8" fillId="15" borderId="1" xfId="20" applyFont="1" applyFill="1" applyBorder="1" applyAlignment="1">
      <alignment horizontal="center"/>
    </xf>
    <xf numFmtId="0" fontId="9" fillId="15" borderId="1" xfId="20" applyFont="1" applyFill="1" applyBorder="1" applyAlignment="1">
      <alignment vertical="center"/>
    </xf>
    <xf numFmtId="0" fontId="8" fillId="15" borderId="1" xfId="20" applyFont="1" applyFill="1" applyBorder="1" applyAlignment="1">
      <alignment horizontal="center" vertical="center"/>
    </xf>
    <xf numFmtId="0" fontId="8" fillId="15" borderId="1" xfId="19" applyFont="1" applyFill="1" applyBorder="1" applyAlignment="1">
      <alignment horizontal="center"/>
    </xf>
    <xf numFmtId="0" fontId="8" fillId="5" borderId="7" xfId="20" applyFont="1" applyFill="1" applyBorder="1" applyAlignment="1">
      <alignment horizontal="center" vertical="center"/>
    </xf>
    <xf numFmtId="0" fontId="3" fillId="5" borderId="6" xfId="19" applyFont="1" applyFill="1" applyBorder="1" applyAlignment="1">
      <alignment horizontal="center" vertical="center"/>
    </xf>
    <xf numFmtId="0" fontId="3" fillId="5" borderId="4" xfId="19" applyFont="1" applyFill="1" applyBorder="1" applyAlignment="1">
      <alignment horizontal="center" vertical="center"/>
    </xf>
    <xf numFmtId="0" fontId="9" fillId="0" borderId="1" xfId="19" applyFont="1" applyFill="1" applyBorder="1" applyAlignment="1">
      <alignment vertical="center"/>
    </xf>
    <xf numFmtId="0" fontId="9" fillId="0" borderId="1" xfId="19" applyFont="1" applyFill="1" applyBorder="1"/>
    <xf numFmtId="0" fontId="8" fillId="0" borderId="1" xfId="19" applyFont="1" applyFill="1" applyBorder="1" applyAlignment="1">
      <alignment horizontal="center"/>
    </xf>
    <xf numFmtId="0" fontId="8" fillId="0" borderId="1" xfId="19" applyFont="1" applyFill="1" applyBorder="1" applyAlignment="1">
      <alignment vertical="center"/>
    </xf>
    <xf numFmtId="0" fontId="8" fillId="0" borderId="1" xfId="19" applyFont="1" applyFill="1" applyBorder="1"/>
    <xf numFmtId="0" fontId="8" fillId="0" borderId="14" xfId="19" applyFont="1" applyFill="1" applyBorder="1" applyAlignment="1">
      <alignment wrapText="1"/>
    </xf>
  </cellXfs>
  <cellStyles count="31">
    <cellStyle name="Hyperlink 2" xfId="3" xr:uid="{00000000-0005-0000-0000-000000000000}"/>
    <cellStyle name="Hyperlink 2 2" xfId="15" xr:uid="{00000000-0005-0000-0000-000001000000}"/>
    <cellStyle name="Hyperlink 2 3" xfId="23" xr:uid="{00000000-0005-0000-0000-000002000000}"/>
    <cellStyle name="Hyperlink 3" xfId="5" xr:uid="{00000000-0005-0000-0000-000003000000}"/>
    <cellStyle name="Hyperlink 3 2" xfId="17" xr:uid="{00000000-0005-0000-0000-000004000000}"/>
    <cellStyle name="Hyperlink 4" xfId="10" xr:uid="{00000000-0005-0000-0000-000005000000}"/>
    <cellStyle name="Hyperlink 5" xfId="12" xr:uid="{00000000-0005-0000-0000-000006000000}"/>
    <cellStyle name="Link 2" xfId="16" xr:uid="{00000000-0005-0000-0000-000007000000}"/>
    <cellStyle name="Normal 2" xfId="2" xr:uid="{00000000-0005-0000-0000-000008000000}"/>
    <cellStyle name="Normal 2 2" xfId="13" xr:uid="{00000000-0005-0000-0000-000009000000}"/>
    <cellStyle name="Normal 2 3" xfId="20" xr:uid="{00000000-0005-0000-0000-00000A000000}"/>
    <cellStyle name="Normal 3" xfId="4" xr:uid="{00000000-0005-0000-0000-00000B000000}"/>
    <cellStyle name="Normal 3 2" xfId="8" xr:uid="{00000000-0005-0000-0000-00000C000000}"/>
    <cellStyle name="Normal 3 2 2" xfId="25" xr:uid="{00000000-0005-0000-0000-00000D000000}"/>
    <cellStyle name="Normal 4" xfId="9" xr:uid="{00000000-0005-0000-0000-00000E000000}"/>
    <cellStyle name="Normal 4 2" xfId="18" xr:uid="{00000000-0005-0000-0000-00000F000000}"/>
    <cellStyle name="Normal 5" xfId="14" xr:uid="{00000000-0005-0000-0000-000010000000}"/>
    <cellStyle name="Normal 6" xfId="11" xr:uid="{00000000-0005-0000-0000-000011000000}"/>
    <cellStyle name="Normal 6 2" xfId="26" xr:uid="{00000000-0005-0000-0000-000012000000}"/>
    <cellStyle name="一般" xfId="0" builtinId="0"/>
    <cellStyle name="一般 2" xfId="19" xr:uid="{00000000-0005-0000-0000-000014000000}"/>
    <cellStyle name="一般 3" xfId="27" xr:uid="{00000000-0005-0000-0000-000015000000}"/>
    <cellStyle name="一般 4" xfId="29" xr:uid="{00000000-0005-0000-0000-000016000000}"/>
    <cellStyle name="一般 5" xfId="30" xr:uid="{00000000-0005-0000-0000-000017000000}"/>
    <cellStyle name="超連結" xfId="1" builtinId="8"/>
    <cellStyle name="超連結 2" xfId="22" xr:uid="{00000000-0005-0000-0000-000019000000}"/>
    <cellStyle name="超連結 3" xfId="28" xr:uid="{00000000-0005-0000-0000-00001A000000}"/>
    <cellStyle name="표준 2" xfId="6" xr:uid="{00000000-0005-0000-0000-00001B000000}"/>
    <cellStyle name="표준 2 2" xfId="21" xr:uid="{00000000-0005-0000-0000-00001C000000}"/>
    <cellStyle name="하이퍼링크 2" xfId="7" xr:uid="{00000000-0005-0000-0000-00001D000000}"/>
    <cellStyle name="하이퍼링크 2 2" xfId="24" xr:uid="{00000000-0005-0000-0000-00001E000000}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Speaker suggetsion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40564928254003302"/>
          <c:y val="8.333333333333332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A8F-4C0C-8861-C8BD5FC9A0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A8F-4C0C-8861-C8BD5FC9A0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A8F-4C0C-8861-C8BD5FC9A0D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ALT!$C$20:$C$22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ALT!$D$20:$D$22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8F-4C0C-8861-C8BD5FC9A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7655346255559591"/>
          <c:y val="3.809523809523809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410-41B7-8B07-5BE3652801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410-41B7-8B07-5BE3652801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410-41B7-8B07-5BE3652801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MS!$C$20:$C$22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MS!$D$20:$D$22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10-41B7-8B07-5BE36528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layout>
        <c:manualLayout>
          <c:xMode val="edge"/>
          <c:yMode val="edge"/>
          <c:x val="0.26894308943089434"/>
          <c:y val="0.04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D9D-454C-B784-830B517DB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D9D-454C-B784-830B517DB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D9D-454C-B784-830B517DB0C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MS!$F$20:$F$22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MS!$G$20:$G$22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9D-454C-B784-830B517D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E3D-4CB7-A451-E5E3792414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E3D-4CB7-A451-E5E37924149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MS!$I$20:$I$21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MS!$J$20:$J$21</c:f>
              <c:numCache>
                <c:formatCode>General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3D-4CB7-A451-E5E37924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160304961879772"/>
          <c:y val="7.766990291262135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713-4686-8473-284EFE9C7B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713-4686-8473-284EFE9C7B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713-4686-8473-284EFE9C7B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MT!$C$20:$C$22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MT!$D$20:$D$22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13-4686-8473-284EFE9C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17D-4D08-8CC5-52D230080B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17D-4D08-8CC5-52D230080B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17D-4D08-8CC5-52D230080B8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MT!$F$20:$F$22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MT!$G$20:$G$22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7D-4D08-8CC5-52D23008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756-465E-A45E-487BB8E256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C756-465E-A45E-487BB8E2563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MT!$I$20:$I$21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MT!$J$20:$J$21</c:f>
              <c:numCache>
                <c:formatCode>General</c:formatCode>
                <c:ptCount val="2"/>
                <c:pt idx="0">
                  <c:v>11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6-465E-A45E-487BB8E2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795225596800399"/>
          <c:y val="6.9841269841269843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BED-44C0-BDA1-88B5F0DD5D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BED-44C0-BDA1-88B5F0DD5D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BED-44C0-BDA1-88B5F0DD5D4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NC!$C$19:$C$21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NC!$D$19:$D$21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ED-44C0-BDA1-88B5F0DD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0BD-4986-BE64-30D8A1394D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0BD-4986-BE64-30D8A1394DE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NC!$I$19:$I$20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NC!$J$19:$J$20</c:f>
              <c:numCache>
                <c:formatCode>General</c:formatCode>
                <c:ptCount val="2"/>
                <c:pt idx="0">
                  <c:v>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BD-4986-BE64-30D8A1394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48D-4444-978E-9D09072466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48D-4444-978E-9D09072466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D48D-4444-978E-9D090724663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NC!$F$19:$F$21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NC!$G$19:$G$21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8D-4444-978E-9D09072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8493224546026772"/>
          <c:y val="6.349206349206348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30C-40CB-87BE-E10CF5D3D0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30C-40CB-87BE-E10CF5D3D0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30C-40CB-87BE-E10CF5D3D03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ODI!$C$19:$C$21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ODI!$D$19:$D$21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0C-40CB-87BE-E10CF5D3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0A3-4AA8-AD5C-236D5C73C6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0A3-4AA8-AD5C-236D5C73C6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0A3-4AA8-AD5C-236D5C73C6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ALT!$F$20:$F$22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ALT!$G$20:$G$22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A3-4AA8-AD5C-236D5C73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ADE-4254-9138-387DEE4639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ADE-4254-9138-387DEE4639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ADE-4254-9138-387DEE4639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ODI!$F$19:$F$21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ODI!$G$19:$G$21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DE-4254-9138-387DEE46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8C8-4BD4-8DEE-E64A126600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98C8-4BD4-8DEE-E64A126600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ODI!$I$19:$I$20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ODI!$J$19:$J$20</c:f>
              <c:numCache>
                <c:formatCode>General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8-4BD4-8DEE-E64A1266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7396002422774077"/>
          <c:y val="7.017543859649122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869-401A-B016-26FB1F2655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869-401A-B016-26FB1F2655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869-401A-B016-26FB1F26554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RSD!$C$19:$C$21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RSD!$D$19:$D$21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69-401A-B016-26FB1F265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449-489F-986F-7C2961E397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449-489F-986F-7C2961E397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449-489F-986F-7C2961E397F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RSD!$F$19:$F$21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RSD!$G$19:$G$21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49-489F-986F-7C2961E3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358-48BC-A079-9290C8A4A6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358-48BC-A079-9290C8A4A6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RSD!$I$19:$I$20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RSD!$J$19:$J$20</c:f>
              <c:numCache>
                <c:formatCode>General</c:formatCode>
                <c:ptCount val="2"/>
                <c:pt idx="0">
                  <c:v>10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58-48BC-A079-9290C8A4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D28-4061-8DD7-A1AC0BBCD5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D28-4061-8DD7-A1AC0BBCD5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D28-4061-8DD7-A1AC0BBCD53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SMB!$C$19:$C$21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SMB!$D$19:$D$21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8-4061-8DD7-A1AC0BBC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C74-4E93-99E9-340FD11A5E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C74-4E93-99E9-340FD11A5E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C74-4E93-99E9-340FD11A5E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SMB!$F$19:$F$21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SMB!$G$19:$G$21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74-4E93-99E9-340FD11A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71E-4EDA-B8F4-0B8CBA902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71E-4EDA-B8F4-0B8CBA9027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SMB!$I$19:$I$20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SMB!$J$19:$J$20</c:f>
              <c:numCache>
                <c:formatCode>General</c:formatCode>
                <c:ptCount val="2"/>
                <c:pt idx="0">
                  <c:v>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1E-4EDA-B8F4-0B8CBA902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n-US" sz="1400" b="0" i="0">
                <a:solidFill>
                  <a:srgbClr val="757575"/>
                </a:solidFill>
                <a:latin typeface="Calibri"/>
              </a:rPr>
              <a:t>Industry/University/Government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225-4DF8-8364-7C33E900CF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225-4DF8-8364-7C33E900CF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225-4DF8-8364-7C33E900CF7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'Global balance'!$B$3:$B$5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'Global balance'!$D$3:$D$5</c:f>
              <c:numCache>
                <c:formatCode>0%</c:formatCode>
                <c:ptCount val="3"/>
                <c:pt idx="0">
                  <c:v>0.1271186440677966</c:v>
                </c:pt>
                <c:pt idx="1">
                  <c:v>0.34745762711864409</c:v>
                </c:pt>
                <c:pt idx="2">
                  <c:v>0.52542372881355937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25-4DF8-8364-7C33E900C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n-US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805-4056-8E90-89265F3A5A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805-4056-8E90-89265F3A5A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805-4056-8E90-89265F3A5AB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'Global balance'!$F$3:$F$5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'Global balance'!$H$3:$H$5</c:f>
              <c:numCache>
                <c:formatCode>0%</c:formatCode>
                <c:ptCount val="3"/>
                <c:pt idx="0">
                  <c:v>0.29661016949152541</c:v>
                </c:pt>
                <c:pt idx="1">
                  <c:v>0.33898305084745761</c:v>
                </c:pt>
                <c:pt idx="2">
                  <c:v>0.36440677966101692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05-4056-8E90-89265F3A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CF8-4BCA-9494-6236BA3EB5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CF8-4BCA-9494-6236BA3EB59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ALT!$I$20:$I$21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ALT!$J$20:$J$21</c:f>
              <c:numCache>
                <c:formatCode>General</c:formatCode>
                <c:ptCount val="2"/>
                <c:pt idx="0">
                  <c:v>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8-4BCA-9494-6236BA3EB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n-US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8AC5-40ED-9F4E-C1FEF58BE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8AC5-40ED-9F4E-C1FEF58BED9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'Global balance'!$J$3:$J$4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'Global balance'!$L$3:$L$4</c:f>
              <c:numCache>
                <c:formatCode>0%</c:formatCode>
                <c:ptCount val="2"/>
                <c:pt idx="0">
                  <c:v>0.71186440677966101</c:v>
                </c:pt>
                <c:pt idx="1">
                  <c:v>0.28813559322033899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C5-40ED-9F4E-C1FEF58B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795225596800399"/>
          <c:y val="6.9841269841269843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F31-4374-A6CC-5BC451477B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0F31-4374-A6CC-5BC451477B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0F31-4374-A6CC-5BC451477B7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EDT!$C$22:$C$24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EDT!$D$22:$D$24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31-4374-A6CC-5BC451477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2FE-42CE-983A-D61317F1A0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2FE-42CE-983A-D61317F1A0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EDT!$I$22:$I$23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EDT!$J$22:$J$23</c:f>
              <c:numCache>
                <c:formatCode>General</c:formatCode>
                <c:ptCount val="2"/>
                <c:pt idx="0">
                  <c:v>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E-42CE-983A-D61317F1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664-409C-BB21-EFACE568DE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664-409C-BB21-EFACE568DE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664-409C-BB21-EFACE568DE0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EDT!$F$22:$F$24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EDT!$G$22:$G$24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64-409C-BB21-EFACE568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I/U/G</a:t>
            </a:r>
          </a:p>
        </c:rich>
      </c:tx>
      <c:layout>
        <c:manualLayout>
          <c:xMode val="edge"/>
          <c:yMode val="edge"/>
          <c:x val="0.39795225596800399"/>
          <c:y val="6.9841269841269843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CE1-46CE-9E95-764AA8E93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CE1-46CE-9E95-764AA8E93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2CE1-46CE-9E95-764AA8E936C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PMA!$C$20:$C$22</c:f>
              <c:strCache>
                <c:ptCount val="3"/>
                <c:pt idx="0">
                  <c:v>G</c:v>
                </c:pt>
                <c:pt idx="1">
                  <c:v>U</c:v>
                </c:pt>
                <c:pt idx="2">
                  <c:v>I</c:v>
                </c:pt>
              </c:strCache>
            </c:strRef>
          </c:cat>
          <c:val>
            <c:numRef>
              <c:f>PMA!$D$20:$D$22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E1-46CE-9E95-764AA8E9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Male/Female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60B-48AE-9502-0D59E18B8A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60B-48AE-9502-0D59E18B8A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PMA!$I$20:$I$21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PMA!$J$20:$J$21</c:f>
              <c:numCache>
                <c:formatCode>General</c:formatCode>
                <c:ptCount val="2"/>
                <c:pt idx="0">
                  <c:v>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0B-48AE-9502-0D59E18B8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de-CH" sz="1400" b="0" i="0">
                <a:solidFill>
                  <a:srgbClr val="757575"/>
                </a:solidFill>
                <a:latin typeface="Calibri"/>
              </a:rPr>
              <a:t>EU/Asia/US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381-4440-80BD-6E5BE8F32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381-4440-80BD-6E5BE8F32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F381-4440-80BD-6E5BE8F324F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PMA!$F$20:$F$22</c:f>
              <c:strCache>
                <c:ptCount val="3"/>
                <c:pt idx="0">
                  <c:v>EU</c:v>
                </c:pt>
                <c:pt idx="1">
                  <c:v>Asia</c:v>
                </c:pt>
                <c:pt idx="2">
                  <c:v>US</c:v>
                </c:pt>
              </c:strCache>
            </c:strRef>
          </c:cat>
          <c:val>
            <c:numRef>
              <c:f>PMA!$G$20:$G$22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81-4440-80BD-6E5BE8F3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323852</xdr:colOff>
      <xdr:row>24</xdr:row>
      <xdr:rowOff>9525</xdr:rowOff>
    </xdr:from>
    <xdr:ext cx="2028824" cy="1981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24</xdr:row>
      <xdr:rowOff>0</xdr:rowOff>
    </xdr:from>
    <xdr:ext cx="1885949" cy="199072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619124</xdr:colOff>
      <xdr:row>23</xdr:row>
      <xdr:rowOff>180974</xdr:rowOff>
    </xdr:from>
    <xdr:ext cx="1895475" cy="19526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7</xdr:row>
      <xdr:rowOff>9525</xdr:rowOff>
    </xdr:from>
    <xdr:ext cx="3467100" cy="2657475"/>
    <xdr:graphicFrame macro="">
      <xdr:nvGraphicFramePr>
        <xdr:cNvPr id="2" name="Chart 2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6</xdr:row>
      <xdr:rowOff>180975</xdr:rowOff>
    </xdr:from>
    <xdr:ext cx="2714625" cy="2686050"/>
    <xdr:graphicFrame macro="">
      <xdr:nvGraphicFramePr>
        <xdr:cNvPr id="3" name="Chart 2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0</xdr:colOff>
      <xdr:row>7</xdr:row>
      <xdr:rowOff>0</xdr:rowOff>
    </xdr:from>
    <xdr:ext cx="2705100" cy="2686050"/>
    <xdr:graphicFrame macro="">
      <xdr:nvGraphicFramePr>
        <xdr:cNvPr id="4" name="Chart 3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26</xdr:row>
      <xdr:rowOff>9525</xdr:rowOff>
    </xdr:from>
    <xdr:ext cx="2000250" cy="2000250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9525</xdr:colOff>
      <xdr:row>26</xdr:row>
      <xdr:rowOff>9525</xdr:rowOff>
    </xdr:from>
    <xdr:ext cx="2114550" cy="197167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752476</xdr:colOff>
      <xdr:row>26</xdr:row>
      <xdr:rowOff>0</xdr:rowOff>
    </xdr:from>
    <xdr:ext cx="2133600" cy="1981200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24</xdr:row>
      <xdr:rowOff>9525</xdr:rowOff>
    </xdr:from>
    <xdr:ext cx="2000250" cy="2076450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9525</xdr:colOff>
      <xdr:row>24</xdr:row>
      <xdr:rowOff>9525</xdr:rowOff>
    </xdr:from>
    <xdr:ext cx="2114550" cy="210502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752476</xdr:colOff>
      <xdr:row>24</xdr:row>
      <xdr:rowOff>0</xdr:rowOff>
    </xdr:from>
    <xdr:ext cx="2352674" cy="2114550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171450</xdr:rowOff>
    </xdr:from>
    <xdr:ext cx="1962149" cy="2000250"/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9525</xdr:colOff>
      <xdr:row>23</xdr:row>
      <xdr:rowOff>180974</xdr:rowOff>
    </xdr:from>
    <xdr:ext cx="2457450" cy="2028826"/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9525</xdr:colOff>
      <xdr:row>23</xdr:row>
      <xdr:rowOff>171449</xdr:rowOff>
    </xdr:from>
    <xdr:ext cx="1847850" cy="2009775"/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24</xdr:row>
      <xdr:rowOff>9525</xdr:rowOff>
    </xdr:from>
    <xdr:ext cx="2000250" cy="1962150"/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752475</xdr:colOff>
      <xdr:row>24</xdr:row>
      <xdr:rowOff>19049</xdr:rowOff>
    </xdr:from>
    <xdr:ext cx="2038350" cy="1971675"/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9524</xdr:colOff>
      <xdr:row>24</xdr:row>
      <xdr:rowOff>9525</xdr:rowOff>
    </xdr:from>
    <xdr:ext cx="2009775" cy="1971675"/>
    <xdr:graphicFrame macro="">
      <xdr:nvGraphicFramePr>
        <xdr:cNvPr id="4" name="Chart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23</xdr:row>
      <xdr:rowOff>9525</xdr:rowOff>
    </xdr:from>
    <xdr:ext cx="2000250" cy="2076450"/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9525</xdr:colOff>
      <xdr:row>23</xdr:row>
      <xdr:rowOff>9525</xdr:rowOff>
    </xdr:from>
    <xdr:ext cx="2114550" cy="2105025"/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752476</xdr:colOff>
      <xdr:row>23</xdr:row>
      <xdr:rowOff>0</xdr:rowOff>
    </xdr:from>
    <xdr:ext cx="2352674" cy="2114550"/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333374</xdr:colOff>
      <xdr:row>23</xdr:row>
      <xdr:rowOff>0</xdr:rowOff>
    </xdr:from>
    <xdr:ext cx="2105025" cy="2000250"/>
    <xdr:graphicFrame macro="">
      <xdr:nvGraphicFramePr>
        <xdr:cNvPr id="2" name="Chart 1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742950</xdr:colOff>
      <xdr:row>23</xdr:row>
      <xdr:rowOff>9525</xdr:rowOff>
    </xdr:from>
    <xdr:ext cx="2143125" cy="2000250"/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0</xdr:colOff>
      <xdr:row>23</xdr:row>
      <xdr:rowOff>9525</xdr:rowOff>
    </xdr:from>
    <xdr:ext cx="2047876" cy="1968667"/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19049</xdr:colOff>
      <xdr:row>23</xdr:row>
      <xdr:rowOff>9525</xdr:rowOff>
    </xdr:from>
    <xdr:ext cx="1857375" cy="1990725"/>
    <xdr:graphicFrame macro="">
      <xdr:nvGraphicFramePr>
        <xdr:cNvPr id="2" name="Chart 2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9525</xdr:colOff>
      <xdr:row>23</xdr:row>
      <xdr:rowOff>0</xdr:rowOff>
    </xdr:from>
    <xdr:ext cx="2305050" cy="1990725"/>
    <xdr:graphicFrame macro="">
      <xdr:nvGraphicFramePr>
        <xdr:cNvPr id="3" name="Chart 2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752475</xdr:colOff>
      <xdr:row>22</xdr:row>
      <xdr:rowOff>171450</xdr:rowOff>
    </xdr:from>
    <xdr:ext cx="2028825" cy="2009775"/>
    <xdr:graphicFrame macro="">
      <xdr:nvGraphicFramePr>
        <xdr:cNvPr id="4" name="Chart 2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9525</xdr:rowOff>
    </xdr:from>
    <xdr:ext cx="2038349" cy="2085975"/>
    <xdr:graphicFrame macro="">
      <xdr:nvGraphicFramePr>
        <xdr:cNvPr id="2" name="Chart 2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19050</xdr:colOff>
      <xdr:row>23</xdr:row>
      <xdr:rowOff>19049</xdr:rowOff>
    </xdr:from>
    <xdr:ext cx="2143125" cy="2085975"/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9524</xdr:colOff>
      <xdr:row>23</xdr:row>
      <xdr:rowOff>9525</xdr:rowOff>
    </xdr:from>
    <xdr:ext cx="2028825" cy="2085975"/>
    <xdr:graphicFrame macro="">
      <xdr:nvGraphicFramePr>
        <xdr:cNvPr id="4" name="Chart 2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.strachan@fz-juelich.de" TargetMode="External"/><Relationship Id="rId3" Type="http://schemas.openxmlformats.org/officeDocument/2006/relationships/hyperlink" Target="mailto:vitahu@ntu.edu.tw" TargetMode="External"/><Relationship Id="rId7" Type="http://schemas.openxmlformats.org/officeDocument/2006/relationships/hyperlink" Target="mailto:pierre.magnan@isae-supaero.fr" TargetMode="External"/><Relationship Id="rId2" Type="http://schemas.openxmlformats.org/officeDocument/2006/relationships/hyperlink" Target="mailto:elena.gnani@unibo.it" TargetMode="External"/><Relationship Id="rId1" Type="http://schemas.openxmlformats.org/officeDocument/2006/relationships/hyperlink" Target="mailto:syliaon@tsmc.com," TargetMode="External"/><Relationship Id="rId6" Type="http://schemas.openxmlformats.org/officeDocument/2006/relationships/hyperlink" Target="mailto:jh8310.park@samsung.com" TargetMode="External"/><Relationship Id="rId5" Type="http://schemas.openxmlformats.org/officeDocument/2006/relationships/hyperlink" Target="mailto:ysuh@qti.qualcomm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xjia@vt.edu" TargetMode="External"/><Relationship Id="rId9" Type="http://schemas.openxmlformats.org/officeDocument/2006/relationships/hyperlink" Target="mailto:chan.lim8@sk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palestri@uniud.it" TargetMode="External"/><Relationship Id="rId3" Type="http://schemas.openxmlformats.org/officeDocument/2006/relationships/hyperlink" Target="mailto:eemwong@ee.ust.hk" TargetMode="External"/><Relationship Id="rId7" Type="http://schemas.openxmlformats.org/officeDocument/2006/relationships/hyperlink" Target="mailto:Thomas.alava@cea.fr" TargetMode="External"/><Relationship Id="rId2" Type="http://schemas.openxmlformats.org/officeDocument/2006/relationships/hyperlink" Target="mailto:szafar@us.ibm.com" TargetMode="External"/><Relationship Id="rId1" Type="http://schemas.openxmlformats.org/officeDocument/2006/relationships/hyperlink" Target="mailto:palestri@uniud.it" TargetMode="External"/><Relationship Id="rId6" Type="http://schemas.openxmlformats.org/officeDocument/2006/relationships/hyperlink" Target="mailto:szafar@us.ibm.com" TargetMode="External"/><Relationship Id="rId5" Type="http://schemas.openxmlformats.org/officeDocument/2006/relationships/hyperlink" Target="mailto:guangyux@umass.edu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mailto:marco.tartagni@unibo.it" TargetMode="External"/><Relationship Id="rId9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rtin.otoole.ext@imec.be" TargetMode="External"/><Relationship Id="rId1" Type="http://schemas.openxmlformats.org/officeDocument/2006/relationships/hyperlink" Target="mailto:daphnee.bosch2@cea.fr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eqshao@ust.hk" TargetMode="External"/><Relationship Id="rId3" Type="http://schemas.openxmlformats.org/officeDocument/2006/relationships/hyperlink" Target="mailto:ian.oconnor@ec-lyon.fr" TargetMode="External"/><Relationship Id="rId7" Type="http://schemas.openxmlformats.org/officeDocument/2006/relationships/hyperlink" Target="mailto:dmj@seas.upenn.edu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catherine.dubourdieu@helmholtz-berlin.de" TargetMode="External"/><Relationship Id="rId1" Type="http://schemas.openxmlformats.org/officeDocument/2006/relationships/hyperlink" Target="mailto:gpitner@tsmc.com" TargetMode="External"/><Relationship Id="rId6" Type="http://schemas.openxmlformats.org/officeDocument/2006/relationships/hyperlink" Target="mailto:amir.sammak@tno.nl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stephan.roche@icn2.cat" TargetMode="External"/><Relationship Id="rId10" Type="http://schemas.openxmlformats.org/officeDocument/2006/relationships/hyperlink" Target="mailto:louis.hutin@cea.fr" TargetMode="External"/><Relationship Id="rId4" Type="http://schemas.openxmlformats.org/officeDocument/2006/relationships/hyperlink" Target="mailto:ursula.ebels@cea.fr" TargetMode="External"/><Relationship Id="rId9" Type="http://schemas.openxmlformats.org/officeDocument/2006/relationships/hyperlink" Target="mailto:hyejung.choi@sk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ao.2592@osu.edu" TargetMode="External"/><Relationship Id="rId2" Type="http://schemas.openxmlformats.org/officeDocument/2006/relationships/hyperlink" Target="mailto:tmaeda@g.ecc.u-tokyo.ac.jp" TargetMode="External"/><Relationship Id="rId1" Type="http://schemas.openxmlformats.org/officeDocument/2006/relationships/hyperlink" Target="mailto:jvveliad@ncsu.ed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cedric.durand@S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nicki.hinsche@physik.uni-halle.de" TargetMode="External"/><Relationship Id="rId1" Type="http://schemas.openxmlformats.org/officeDocument/2006/relationships/hyperlink" Target="mailto:z.stanojevic@globaltcad.com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anbo.gong1@ibm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lalanne@st.com" TargetMode="External"/><Relationship Id="rId2" Type="http://schemas.openxmlformats.org/officeDocument/2006/relationships/hyperlink" Target="mailto:Jun.Ogi@sony.com" TargetMode="External"/><Relationship Id="rId1" Type="http://schemas.openxmlformats.org/officeDocument/2006/relationships/hyperlink" Target="mailto:sergey.velichko@onsemi.com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ky12.cho@samsung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zhouhuim@us.ibm.com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mailto:motoyuki.sato@tel.com" TargetMode="External"/><Relationship Id="rId1" Type="http://schemas.openxmlformats.org/officeDocument/2006/relationships/hyperlink" Target="mailto:susanna.reggiani@unibo.it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mailto:andrea.padovani@unimore.it" TargetMode="External"/><Relationship Id="rId4" Type="http://schemas.openxmlformats.org/officeDocument/2006/relationships/hyperlink" Target="https://www.linkedin.com/in/kyunghwan-lee-715633165/overlay/about-this-profi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6"/>
  <sheetViews>
    <sheetView zoomScale="80" zoomScaleNormal="80" workbookViewId="0">
      <pane xSplit="6" ySplit="1" topLeftCell="K14" activePane="bottomRight" state="frozen"/>
      <selection pane="topRight" activeCell="G1" sqref="G1"/>
      <selection pane="bottomLeft" activeCell="A2" sqref="A2"/>
      <selection pane="bottomRight" activeCell="K20" sqref="K20:S31"/>
    </sheetView>
  </sheetViews>
  <sheetFormatPr defaultColWidth="12" defaultRowHeight="14.5" x14ac:dyDescent="0.35"/>
  <cols>
    <col min="1" max="1" width="4.5" style="14" bestFit="1" customWidth="1"/>
    <col min="2" max="2" width="11.75" style="14" customWidth="1"/>
    <col min="3" max="3" width="7.58203125" style="17" bestFit="1" customWidth="1"/>
    <col min="4" max="4" width="11.08203125" style="14" bestFit="1" customWidth="1"/>
    <col min="5" max="5" width="15.5" style="14" customWidth="1"/>
    <col min="6" max="6" width="15.83203125" style="14" customWidth="1"/>
    <col min="7" max="7" width="9.75" style="26" customWidth="1"/>
    <col min="8" max="8" width="32" style="14" customWidth="1"/>
    <col min="9" max="9" width="9.5" style="14" customWidth="1"/>
    <col min="10" max="10" width="13.33203125" style="14" customWidth="1"/>
    <col min="11" max="11" width="12" style="14" customWidth="1"/>
    <col min="12" max="12" width="8.5" style="14" customWidth="1"/>
    <col min="13" max="13" width="12" style="14"/>
    <col min="14" max="26" width="7.5" style="14" customWidth="1"/>
    <col min="27" max="16384" width="12" style="14"/>
  </cols>
  <sheetData>
    <row r="1" spans="1:18" s="26" customFormat="1" x14ac:dyDescent="0.3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35"/>
      <c r="J1" s="36"/>
    </row>
    <row r="2" spans="1:18" x14ac:dyDescent="0.35">
      <c r="A2" s="1" t="s">
        <v>8</v>
      </c>
      <c r="B2" s="2" t="s">
        <v>9</v>
      </c>
      <c r="C2" s="23" t="s">
        <v>39</v>
      </c>
      <c r="D2" s="3" t="s">
        <v>13</v>
      </c>
      <c r="E2" s="4" t="s">
        <v>14</v>
      </c>
      <c r="F2" s="2" t="s">
        <v>15</v>
      </c>
      <c r="G2" s="23" t="s">
        <v>16</v>
      </c>
      <c r="H2" s="5" t="s">
        <v>17</v>
      </c>
      <c r="I2" s="6"/>
      <c r="J2" s="11"/>
      <c r="K2" s="11"/>
    </row>
    <row r="3" spans="1:18" x14ac:dyDescent="0.35">
      <c r="A3" s="1" t="s">
        <v>18</v>
      </c>
      <c r="B3" s="2" t="s">
        <v>11</v>
      </c>
      <c r="C3" s="23" t="s">
        <v>39</v>
      </c>
      <c r="D3" s="9" t="s">
        <v>20</v>
      </c>
      <c r="E3" s="4" t="s">
        <v>21</v>
      </c>
      <c r="F3" s="2" t="s">
        <v>22</v>
      </c>
      <c r="G3" s="23" t="s">
        <v>10</v>
      </c>
      <c r="H3" s="5" t="s">
        <v>133</v>
      </c>
      <c r="I3" s="6"/>
      <c r="J3" s="7"/>
      <c r="K3" s="11"/>
    </row>
    <row r="4" spans="1:18" x14ac:dyDescent="0.35">
      <c r="A4" s="8" t="s">
        <v>18</v>
      </c>
      <c r="B4" s="2" t="s">
        <v>12</v>
      </c>
      <c r="C4" s="23" t="s">
        <v>24</v>
      </c>
      <c r="D4" s="3" t="s">
        <v>25</v>
      </c>
      <c r="E4" s="4" t="s">
        <v>615</v>
      </c>
      <c r="F4" s="2" t="s">
        <v>614</v>
      </c>
      <c r="G4" s="23" t="s">
        <v>10</v>
      </c>
      <c r="H4" s="5" t="s">
        <v>613</v>
      </c>
      <c r="I4" s="6"/>
      <c r="J4" s="7"/>
      <c r="K4" s="11"/>
    </row>
    <row r="5" spans="1:18" x14ac:dyDescent="0.35">
      <c r="A5" s="8" t="s">
        <v>18</v>
      </c>
      <c r="B5" s="2" t="s">
        <v>19</v>
      </c>
      <c r="C5" s="23" t="s">
        <v>96</v>
      </c>
      <c r="D5" s="9" t="s">
        <v>34</v>
      </c>
      <c r="E5" s="4" t="s">
        <v>35</v>
      </c>
      <c r="F5" s="2" t="s">
        <v>36</v>
      </c>
      <c r="G5" s="23" t="s">
        <v>10</v>
      </c>
      <c r="H5" s="5" t="s">
        <v>37</v>
      </c>
      <c r="I5" s="6"/>
      <c r="J5" s="7"/>
      <c r="K5" s="11"/>
    </row>
    <row r="6" spans="1:18" x14ac:dyDescent="0.35">
      <c r="A6" s="8" t="s">
        <v>18</v>
      </c>
      <c r="B6" s="2" t="s">
        <v>23</v>
      </c>
      <c r="C6" s="23" t="s">
        <v>39</v>
      </c>
      <c r="D6" s="3" t="s">
        <v>59</v>
      </c>
      <c r="E6" s="4" t="s">
        <v>60</v>
      </c>
      <c r="F6" s="2" t="s">
        <v>61</v>
      </c>
      <c r="G6" s="23" t="s">
        <v>16</v>
      </c>
      <c r="H6" s="5" t="s">
        <v>62</v>
      </c>
      <c r="I6" s="10"/>
      <c r="J6" s="11"/>
      <c r="K6" s="11"/>
    </row>
    <row r="7" spans="1:18" x14ac:dyDescent="0.35">
      <c r="A7" s="1" t="s">
        <v>18</v>
      </c>
      <c r="B7" s="2" t="s">
        <v>27</v>
      </c>
      <c r="C7" s="23" t="s">
        <v>24</v>
      </c>
      <c r="D7" s="3" t="s">
        <v>54</v>
      </c>
      <c r="E7" s="4" t="s">
        <v>55</v>
      </c>
      <c r="F7" s="2" t="s">
        <v>56</v>
      </c>
      <c r="G7" s="23" t="s">
        <v>10</v>
      </c>
      <c r="H7" s="5" t="s">
        <v>57</v>
      </c>
      <c r="I7" s="6"/>
      <c r="J7" s="11"/>
      <c r="K7" s="11"/>
    </row>
    <row r="8" spans="1:18" x14ac:dyDescent="0.35">
      <c r="A8" s="8" t="s">
        <v>18</v>
      </c>
      <c r="B8" s="2" t="s">
        <v>33</v>
      </c>
      <c r="C8" s="23" t="s">
        <v>39</v>
      </c>
      <c r="D8" s="4" t="s">
        <v>49</v>
      </c>
      <c r="E8" s="4" t="s">
        <v>50</v>
      </c>
      <c r="F8" s="2" t="s">
        <v>51</v>
      </c>
      <c r="G8" s="23" t="s">
        <v>31</v>
      </c>
      <c r="H8" s="5" t="s">
        <v>52</v>
      </c>
      <c r="I8" s="6"/>
      <c r="J8" s="11"/>
      <c r="K8" s="11"/>
    </row>
    <row r="9" spans="1:18" x14ac:dyDescent="0.35">
      <c r="A9" s="8" t="s">
        <v>18</v>
      </c>
      <c r="B9" s="2" t="s">
        <v>38</v>
      </c>
      <c r="C9" s="23" t="s">
        <v>96</v>
      </c>
      <c r="D9" s="12" t="s">
        <v>77</v>
      </c>
      <c r="E9" s="9" t="s">
        <v>78</v>
      </c>
      <c r="F9" s="2" t="s">
        <v>79</v>
      </c>
      <c r="G9" s="23" t="s">
        <v>10</v>
      </c>
      <c r="H9" s="5" t="s">
        <v>80</v>
      </c>
      <c r="I9" s="10"/>
      <c r="J9" s="11"/>
      <c r="K9" s="11"/>
      <c r="L9" s="17"/>
      <c r="M9" s="17"/>
      <c r="N9" s="17"/>
      <c r="O9" s="17"/>
      <c r="P9" s="17"/>
    </row>
    <row r="10" spans="1:18" x14ac:dyDescent="0.35">
      <c r="A10" s="8" t="s">
        <v>8</v>
      </c>
      <c r="B10" s="2" t="s">
        <v>43</v>
      </c>
      <c r="C10" s="23" t="s">
        <v>24</v>
      </c>
      <c r="D10" s="3" t="s">
        <v>70</v>
      </c>
      <c r="E10" s="4" t="s">
        <v>71</v>
      </c>
      <c r="F10" s="2" t="s">
        <v>26</v>
      </c>
      <c r="G10" s="23" t="s">
        <v>10</v>
      </c>
      <c r="H10" s="5" t="s">
        <v>134</v>
      </c>
      <c r="I10" s="6"/>
      <c r="J10" s="11"/>
      <c r="K10" s="11"/>
      <c r="L10" s="17"/>
      <c r="M10" s="17"/>
      <c r="N10" s="17"/>
      <c r="O10" s="17"/>
      <c r="P10" s="17"/>
    </row>
    <row r="11" spans="1:18" x14ac:dyDescent="0.35">
      <c r="A11" s="8" t="s">
        <v>8</v>
      </c>
      <c r="B11" s="2" t="s">
        <v>48</v>
      </c>
      <c r="C11" s="8" t="s">
        <v>96</v>
      </c>
      <c r="D11" s="9" t="s">
        <v>138</v>
      </c>
      <c r="E11" s="34" t="s">
        <v>121</v>
      </c>
      <c r="F11" s="2" t="s">
        <v>120</v>
      </c>
      <c r="G11" s="32" t="s">
        <v>16</v>
      </c>
      <c r="H11" s="5" t="s">
        <v>135</v>
      </c>
      <c r="I11" s="6"/>
      <c r="J11" s="11"/>
      <c r="K11" s="11"/>
    </row>
    <row r="12" spans="1:18" x14ac:dyDescent="0.35">
      <c r="A12" s="8" t="s">
        <v>8</v>
      </c>
      <c r="B12" s="2" t="s">
        <v>53</v>
      </c>
      <c r="C12" s="24" t="s">
        <v>96</v>
      </c>
      <c r="D12" s="9" t="s">
        <v>28</v>
      </c>
      <c r="E12" s="4" t="s">
        <v>29</v>
      </c>
      <c r="F12" s="2" t="s">
        <v>30</v>
      </c>
      <c r="G12" s="23" t="s">
        <v>31</v>
      </c>
      <c r="H12" s="5" t="s">
        <v>32</v>
      </c>
      <c r="I12" s="10"/>
      <c r="J12" s="11"/>
      <c r="K12" s="11"/>
    </row>
    <row r="13" spans="1:18" x14ac:dyDescent="0.35">
      <c r="A13" s="1" t="s">
        <v>18</v>
      </c>
      <c r="B13" s="2" t="s">
        <v>58</v>
      </c>
      <c r="C13" s="8" t="s">
        <v>96</v>
      </c>
      <c r="D13" s="9" t="s">
        <v>44</v>
      </c>
      <c r="E13" s="9" t="s">
        <v>45</v>
      </c>
      <c r="F13" s="2" t="s">
        <v>46</v>
      </c>
      <c r="G13" s="23" t="s">
        <v>10</v>
      </c>
      <c r="H13" s="5" t="s">
        <v>47</v>
      </c>
      <c r="I13" s="6"/>
      <c r="J13" s="11"/>
      <c r="K13" s="20"/>
      <c r="L13" s="21"/>
      <c r="M13" s="17"/>
      <c r="N13" s="17"/>
      <c r="O13" s="17"/>
      <c r="P13" s="17"/>
      <c r="Q13" s="17"/>
      <c r="R13" s="17"/>
    </row>
    <row r="14" spans="1:18" x14ac:dyDescent="0.35">
      <c r="A14" s="8" t="s">
        <v>18</v>
      </c>
      <c r="B14" s="2" t="s">
        <v>63</v>
      </c>
      <c r="C14" s="8" t="s">
        <v>24</v>
      </c>
      <c r="D14" s="2" t="s">
        <v>84</v>
      </c>
      <c r="E14" s="2" t="s">
        <v>113</v>
      </c>
      <c r="F14" s="2" t="s">
        <v>85</v>
      </c>
      <c r="G14" s="32" t="s">
        <v>31</v>
      </c>
      <c r="H14" s="5" t="s">
        <v>86</v>
      </c>
      <c r="I14" s="6"/>
      <c r="J14" s="11"/>
      <c r="K14" s="11"/>
    </row>
    <row r="15" spans="1:18" x14ac:dyDescent="0.35">
      <c r="A15" s="8" t="s">
        <v>18</v>
      </c>
      <c r="B15" s="2" t="s">
        <v>68</v>
      </c>
      <c r="C15" s="23" t="s">
        <v>24</v>
      </c>
      <c r="D15" s="2" t="s">
        <v>89</v>
      </c>
      <c r="E15" s="2" t="s">
        <v>90</v>
      </c>
      <c r="F15" s="2" t="s">
        <v>91</v>
      </c>
      <c r="G15" s="23" t="s">
        <v>10</v>
      </c>
      <c r="H15" s="380" t="s">
        <v>638</v>
      </c>
      <c r="I15" s="10"/>
      <c r="J15" s="11"/>
      <c r="K15" s="11"/>
    </row>
    <row r="16" spans="1:18" x14ac:dyDescent="0.35">
      <c r="A16" s="8" t="s">
        <v>18</v>
      </c>
      <c r="B16" s="2" t="s">
        <v>69</v>
      </c>
      <c r="C16" s="23" t="s">
        <v>24</v>
      </c>
      <c r="D16" s="2" t="s">
        <v>64</v>
      </c>
      <c r="E16" s="5" t="s">
        <v>65</v>
      </c>
      <c r="F16" s="2" t="s">
        <v>66</v>
      </c>
      <c r="G16" s="23" t="s">
        <v>31</v>
      </c>
      <c r="H16" s="5" t="s">
        <v>67</v>
      </c>
      <c r="I16" s="13"/>
    </row>
    <row r="17" spans="1:24" x14ac:dyDescent="0.35">
      <c r="A17" s="8" t="s">
        <v>18</v>
      </c>
      <c r="B17" s="2" t="s">
        <v>72</v>
      </c>
      <c r="C17" s="23" t="s">
        <v>39</v>
      </c>
      <c r="D17" s="2" t="s">
        <v>40</v>
      </c>
      <c r="E17" s="5" t="s">
        <v>41</v>
      </c>
      <c r="F17" s="2" t="s">
        <v>42</v>
      </c>
      <c r="G17" s="23" t="s">
        <v>16</v>
      </c>
      <c r="H17" s="380" t="s">
        <v>637</v>
      </c>
      <c r="I17" s="6"/>
      <c r="J17" s="11"/>
      <c r="K17" s="11"/>
    </row>
    <row r="18" spans="1:24" x14ac:dyDescent="0.35">
      <c r="A18" s="8" t="s">
        <v>8</v>
      </c>
      <c r="B18" s="2" t="s">
        <v>74</v>
      </c>
      <c r="C18" s="8" t="s">
        <v>39</v>
      </c>
      <c r="D18" s="422" t="s">
        <v>107</v>
      </c>
      <c r="E18" s="422" t="s">
        <v>106</v>
      </c>
      <c r="F18" s="15" t="s">
        <v>108</v>
      </c>
      <c r="G18" s="33" t="s">
        <v>31</v>
      </c>
      <c r="H18" s="5" t="s">
        <v>109</v>
      </c>
      <c r="I18" s="6"/>
      <c r="J18" s="11"/>
      <c r="K18" s="11"/>
    </row>
    <row r="19" spans="1:24" x14ac:dyDescent="0.35">
      <c r="A19" s="8"/>
      <c r="B19" s="2"/>
      <c r="I19" s="6"/>
      <c r="K19" s="11"/>
    </row>
    <row r="20" spans="1:24" s="38" customFormat="1" x14ac:dyDescent="0.35">
      <c r="A20" s="27" t="s">
        <v>0</v>
      </c>
      <c r="B20" s="27" t="s">
        <v>75</v>
      </c>
      <c r="C20" s="27" t="s">
        <v>2</v>
      </c>
      <c r="D20" s="27" t="s">
        <v>3</v>
      </c>
      <c r="E20" s="27" t="s">
        <v>4</v>
      </c>
      <c r="F20" s="27" t="s">
        <v>5</v>
      </c>
      <c r="G20" s="27" t="s">
        <v>6</v>
      </c>
      <c r="H20" s="22" t="s">
        <v>7</v>
      </c>
      <c r="I20" s="37"/>
      <c r="J20" s="347" t="s">
        <v>629</v>
      </c>
      <c r="K20" s="25"/>
      <c r="L20" s="25"/>
      <c r="M20" s="25"/>
      <c r="O20" s="25"/>
      <c r="P20" s="395"/>
      <c r="R20" s="25"/>
      <c r="S20" s="25"/>
    </row>
    <row r="21" spans="1:24" x14ac:dyDescent="0.35">
      <c r="A21" s="8" t="s">
        <v>18</v>
      </c>
      <c r="B21" s="2" t="s">
        <v>76</v>
      </c>
      <c r="C21" s="8" t="s">
        <v>96</v>
      </c>
      <c r="D21" s="423" t="s">
        <v>612</v>
      </c>
      <c r="E21" s="423" t="s">
        <v>98</v>
      </c>
      <c r="F21" s="424" t="s">
        <v>100</v>
      </c>
      <c r="G21" s="23" t="s">
        <v>10</v>
      </c>
      <c r="H21" s="396" t="s">
        <v>643</v>
      </c>
      <c r="I21" s="16"/>
      <c r="J21" s="345" t="s">
        <v>630</v>
      </c>
      <c r="K21" s="17"/>
      <c r="O21" s="379"/>
      <c r="P21" s="397"/>
      <c r="Q21" s="397"/>
      <c r="R21" s="379"/>
      <c r="S21" s="379"/>
      <c r="T21" s="17"/>
      <c r="U21" s="17"/>
      <c r="V21" s="17"/>
      <c r="W21" s="17"/>
      <c r="X21" s="17"/>
    </row>
    <row r="22" spans="1:24" x14ac:dyDescent="0.35">
      <c r="A22" s="8" t="s">
        <v>18</v>
      </c>
      <c r="B22" s="2" t="s">
        <v>81</v>
      </c>
      <c r="C22" s="8" t="s">
        <v>24</v>
      </c>
      <c r="D22" s="423" t="s">
        <v>104</v>
      </c>
      <c r="E22" s="423" t="s">
        <v>103</v>
      </c>
      <c r="F22" s="424" t="s">
        <v>56</v>
      </c>
      <c r="G22" s="23" t="s">
        <v>10</v>
      </c>
      <c r="H22" s="43" t="s">
        <v>105</v>
      </c>
      <c r="I22" s="16"/>
      <c r="J22" s="345" t="s">
        <v>630</v>
      </c>
      <c r="K22" s="17"/>
      <c r="O22" s="379"/>
      <c r="P22" s="397"/>
      <c r="Q22" s="452"/>
      <c r="R22" s="379"/>
      <c r="S22" s="379"/>
      <c r="T22" s="17"/>
      <c r="U22" s="17"/>
      <c r="V22" s="17"/>
      <c r="W22" s="17"/>
      <c r="X22" s="17"/>
    </row>
    <row r="23" spans="1:24" x14ac:dyDescent="0.35">
      <c r="A23" s="379" t="s">
        <v>8</v>
      </c>
      <c r="B23" s="2" t="s">
        <v>137</v>
      </c>
      <c r="C23" s="8" t="s">
        <v>39</v>
      </c>
      <c r="D23" s="423" t="s">
        <v>123</v>
      </c>
      <c r="E23" s="423" t="s">
        <v>122</v>
      </c>
      <c r="F23" s="424" t="s">
        <v>73</v>
      </c>
      <c r="G23" s="23" t="s">
        <v>16</v>
      </c>
      <c r="H23" s="6" t="s">
        <v>124</v>
      </c>
      <c r="I23" s="16"/>
      <c r="J23" s="345" t="s">
        <v>630</v>
      </c>
      <c r="K23" s="17"/>
      <c r="O23" s="379"/>
      <c r="P23" s="397"/>
      <c r="Q23" s="17"/>
      <c r="R23" s="379"/>
      <c r="S23" s="379"/>
      <c r="T23" s="17"/>
      <c r="U23" s="17"/>
      <c r="V23" s="17"/>
      <c r="W23" s="17"/>
      <c r="X23" s="17"/>
    </row>
    <row r="24" spans="1:24" x14ac:dyDescent="0.35">
      <c r="A24" s="8" t="s">
        <v>8</v>
      </c>
      <c r="B24" s="2" t="s">
        <v>82</v>
      </c>
      <c r="C24" s="8" t="s">
        <v>24</v>
      </c>
      <c r="D24" s="423" t="s">
        <v>111</v>
      </c>
      <c r="E24" s="423" t="s">
        <v>110</v>
      </c>
      <c r="F24" s="424" t="s">
        <v>112</v>
      </c>
      <c r="G24" s="23" t="s">
        <v>31</v>
      </c>
      <c r="H24" s="42" t="s">
        <v>142</v>
      </c>
      <c r="I24" s="16"/>
      <c r="J24" s="345" t="s">
        <v>641</v>
      </c>
      <c r="K24" s="17"/>
      <c r="L24" s="345"/>
      <c r="O24" s="379"/>
      <c r="P24" s="397"/>
      <c r="Q24" s="452"/>
      <c r="R24" s="379"/>
      <c r="S24" s="379"/>
      <c r="T24" s="17"/>
      <c r="U24" s="17"/>
      <c r="V24" s="17"/>
      <c r="W24" s="17"/>
      <c r="X24" s="17"/>
    </row>
    <row r="25" spans="1:24" s="40" customFormat="1" x14ac:dyDescent="0.35">
      <c r="A25" s="8" t="s">
        <v>18</v>
      </c>
      <c r="B25" s="2" t="s">
        <v>83</v>
      </c>
      <c r="C25" s="8" t="s">
        <v>96</v>
      </c>
      <c r="D25" s="423" t="s">
        <v>140</v>
      </c>
      <c r="E25" s="423" t="s">
        <v>139</v>
      </c>
      <c r="F25" s="424" t="s">
        <v>46</v>
      </c>
      <c r="G25" s="23" t="s">
        <v>10</v>
      </c>
      <c r="H25" s="41" t="s">
        <v>141</v>
      </c>
      <c r="I25" s="39"/>
      <c r="J25" s="6" t="s">
        <v>630</v>
      </c>
      <c r="K25" s="379"/>
      <c r="L25" s="14"/>
      <c r="M25" s="14"/>
      <c r="O25" s="16"/>
      <c r="P25" s="397"/>
      <c r="Q25" s="39"/>
      <c r="R25" s="16"/>
      <c r="S25" s="16"/>
      <c r="T25" s="39"/>
      <c r="U25" s="39"/>
      <c r="V25" s="39"/>
      <c r="W25" s="39"/>
      <c r="X25" s="39"/>
    </row>
    <row r="26" spans="1:24" x14ac:dyDescent="0.35">
      <c r="A26" s="8" t="s">
        <v>18</v>
      </c>
      <c r="B26" s="2" t="s">
        <v>136</v>
      </c>
      <c r="C26" s="8" t="s">
        <v>96</v>
      </c>
      <c r="D26" s="317" t="s">
        <v>102</v>
      </c>
      <c r="E26" s="317" t="s">
        <v>115</v>
      </c>
      <c r="F26" s="8" t="s">
        <v>79</v>
      </c>
      <c r="G26" s="23" t="s">
        <v>10</v>
      </c>
      <c r="H26" s="6" t="s">
        <v>116</v>
      </c>
      <c r="I26" s="16"/>
      <c r="J26" s="345" t="s">
        <v>641</v>
      </c>
      <c r="K26" s="17"/>
      <c r="L26" s="345"/>
      <c r="O26" s="379"/>
      <c r="P26" s="397"/>
      <c r="Q26" s="452"/>
      <c r="R26" s="379"/>
      <c r="S26" s="379"/>
      <c r="T26" s="17"/>
      <c r="U26" s="17"/>
      <c r="V26" s="17"/>
      <c r="W26" s="17"/>
      <c r="X26" s="17"/>
    </row>
    <row r="27" spans="1:24" x14ac:dyDescent="0.35">
      <c r="A27" s="8" t="s">
        <v>18</v>
      </c>
      <c r="B27" s="2" t="s">
        <v>87</v>
      </c>
      <c r="C27" s="8" t="s">
        <v>39</v>
      </c>
      <c r="D27" s="423" t="s">
        <v>632</v>
      </c>
      <c r="E27" s="423" t="s">
        <v>636</v>
      </c>
      <c r="F27" s="424" t="s">
        <v>119</v>
      </c>
      <c r="G27" s="23" t="s">
        <v>31</v>
      </c>
      <c r="H27" s="45" t="s">
        <v>143</v>
      </c>
      <c r="I27" s="16"/>
      <c r="J27" s="345" t="s">
        <v>630</v>
      </c>
      <c r="K27" s="17"/>
      <c r="O27" s="379"/>
      <c r="P27" s="397"/>
      <c r="R27" s="379"/>
      <c r="S27" s="345"/>
    </row>
    <row r="28" spans="1:24" x14ac:dyDescent="0.35">
      <c r="A28" s="8" t="s">
        <v>18</v>
      </c>
      <c r="B28" s="2" t="s">
        <v>88</v>
      </c>
      <c r="C28" s="8" t="s">
        <v>39</v>
      </c>
      <c r="D28" s="317" t="s">
        <v>126</v>
      </c>
      <c r="E28" s="317" t="s">
        <v>125</v>
      </c>
      <c r="F28" s="8" t="s">
        <v>127</v>
      </c>
      <c r="G28" s="23" t="s">
        <v>31</v>
      </c>
      <c r="H28" s="41" t="s">
        <v>128</v>
      </c>
      <c r="I28" s="16"/>
      <c r="J28" s="345" t="s">
        <v>630</v>
      </c>
      <c r="K28" s="17"/>
      <c r="O28" s="379"/>
      <c r="P28" s="397"/>
      <c r="Q28" s="397"/>
      <c r="R28" s="379"/>
    </row>
    <row r="29" spans="1:24" x14ac:dyDescent="0.35">
      <c r="A29" s="8" t="s">
        <v>8</v>
      </c>
      <c r="B29" s="2" t="s">
        <v>92</v>
      </c>
      <c r="C29" s="8" t="s">
        <v>96</v>
      </c>
      <c r="D29" s="318" t="s">
        <v>130</v>
      </c>
      <c r="E29" s="318" t="s">
        <v>129</v>
      </c>
      <c r="F29" s="44" t="s">
        <v>131</v>
      </c>
      <c r="G29" s="23" t="s">
        <v>31</v>
      </c>
      <c r="H29" s="45" t="s">
        <v>132</v>
      </c>
      <c r="I29" s="6"/>
      <c r="J29" s="345" t="s">
        <v>630</v>
      </c>
      <c r="K29" s="17"/>
      <c r="O29" s="379"/>
      <c r="P29" s="397"/>
      <c r="R29" s="379"/>
      <c r="S29" s="345"/>
    </row>
    <row r="30" spans="1:24" x14ac:dyDescent="0.35">
      <c r="A30" s="6"/>
      <c r="B30" s="6"/>
      <c r="C30" s="16"/>
      <c r="D30" s="6"/>
      <c r="E30" s="6"/>
      <c r="F30" s="7"/>
      <c r="G30" s="25"/>
      <c r="H30" s="6"/>
      <c r="I30" s="6"/>
      <c r="J30" s="11"/>
      <c r="K30" s="11"/>
    </row>
    <row r="31" spans="1:24" x14ac:dyDescent="0.35">
      <c r="A31" s="18"/>
      <c r="B31" s="28" t="s">
        <v>93</v>
      </c>
      <c r="C31" s="28" t="s">
        <v>94</v>
      </c>
      <c r="D31" s="28" t="s">
        <v>95</v>
      </c>
      <c r="E31" s="28" t="s">
        <v>95</v>
      </c>
      <c r="J31" s="11"/>
      <c r="K31" s="11"/>
    </row>
    <row r="32" spans="1:24" x14ac:dyDescent="0.35">
      <c r="A32" s="14" t="s">
        <v>96</v>
      </c>
      <c r="B32" s="26">
        <f>COUNTIF($C$2:$C$18, A32)</f>
        <v>5</v>
      </c>
      <c r="C32" s="26">
        <f>COUNTIF($C$21:$C$29, A32)</f>
        <v>4</v>
      </c>
      <c r="D32" s="26">
        <f>B32+C32</f>
        <v>9</v>
      </c>
      <c r="E32" s="29">
        <f>D32/D$35</f>
        <v>0.34615384615384615</v>
      </c>
      <c r="F32" s="11"/>
      <c r="J32" s="11"/>
      <c r="K32" s="11"/>
    </row>
    <row r="33" spans="1:24" x14ac:dyDescent="0.35">
      <c r="A33" s="14" t="s">
        <v>24</v>
      </c>
      <c r="B33" s="26">
        <f>COUNTIF($C$2:$C$18, A33)</f>
        <v>6</v>
      </c>
      <c r="C33" s="26">
        <f>COUNTIF($C$21:$C$29, A33)</f>
        <v>2</v>
      </c>
      <c r="D33" s="26">
        <f>B33+C33</f>
        <v>8</v>
      </c>
      <c r="E33" s="29">
        <f>D33/D$35</f>
        <v>0.30769230769230771</v>
      </c>
      <c r="J33" s="11"/>
      <c r="K33" s="11"/>
      <c r="L33" s="17"/>
    </row>
    <row r="34" spans="1:24" x14ac:dyDescent="0.35">
      <c r="A34" s="14" t="s">
        <v>39</v>
      </c>
      <c r="B34" s="26">
        <f>COUNTIF($C$2:$C$18, A34)</f>
        <v>6</v>
      </c>
      <c r="C34" s="26">
        <f>COUNTIF($C$21:$C$29, A34)</f>
        <v>3</v>
      </c>
      <c r="D34" s="26">
        <f>B34+C34</f>
        <v>9</v>
      </c>
      <c r="E34" s="29">
        <f>D34/D$35</f>
        <v>0.34615384615384615</v>
      </c>
      <c r="F34" s="11"/>
      <c r="J34" s="11"/>
      <c r="K34" s="11"/>
      <c r="L34" s="17"/>
      <c r="M34" s="11"/>
      <c r="N34" s="17"/>
      <c r="O34" s="11"/>
    </row>
    <row r="35" spans="1:24" x14ac:dyDescent="0.35">
      <c r="A35" s="19"/>
      <c r="B35" s="30">
        <f>SUM(B32:B34)</f>
        <v>17</v>
      </c>
      <c r="C35" s="30">
        <f>SUM(C32:C34)</f>
        <v>9</v>
      </c>
      <c r="D35" s="30">
        <f>SUM(D32:D34)</f>
        <v>26</v>
      </c>
      <c r="E35" s="31">
        <f>SUM(E32:E34)</f>
        <v>1</v>
      </c>
      <c r="F35" s="11"/>
      <c r="J35" s="11"/>
      <c r="K35" s="11"/>
      <c r="L35" s="17"/>
      <c r="M35" s="11"/>
      <c r="N35" s="17"/>
      <c r="O35" s="11"/>
    </row>
    <row r="36" spans="1:24" x14ac:dyDescent="0.35">
      <c r="B36" s="26"/>
      <c r="C36" s="26"/>
      <c r="D36" s="26"/>
      <c r="E36" s="26"/>
      <c r="F36" s="11"/>
      <c r="J36" s="11"/>
      <c r="K36" s="11"/>
      <c r="L36" s="17"/>
      <c r="M36" s="11"/>
      <c r="N36" s="17"/>
      <c r="O36" s="11"/>
    </row>
    <row r="37" spans="1:24" x14ac:dyDescent="0.35">
      <c r="A37" s="18"/>
      <c r="B37" s="28" t="s">
        <v>93</v>
      </c>
      <c r="C37" s="28" t="s">
        <v>94</v>
      </c>
      <c r="D37" s="28" t="s">
        <v>95</v>
      </c>
      <c r="E37" s="28" t="s">
        <v>95</v>
      </c>
      <c r="F37" s="11"/>
      <c r="J37" s="11"/>
      <c r="K37" s="11"/>
      <c r="L37" s="17"/>
      <c r="M37" s="11"/>
      <c r="N37" s="17"/>
      <c r="O37" s="11"/>
      <c r="V37" s="17"/>
      <c r="W37" s="17"/>
      <c r="X37" s="17"/>
    </row>
    <row r="38" spans="1:24" x14ac:dyDescent="0.35">
      <c r="A38" s="14" t="s">
        <v>18</v>
      </c>
      <c r="B38" s="26">
        <f>COUNTIF($A$2:$A$18, A38)</f>
        <v>12</v>
      </c>
      <c r="C38" s="26">
        <f>COUNTIF($A$21:$A$29, A38)</f>
        <v>6</v>
      </c>
      <c r="D38" s="26">
        <f>B38+C38</f>
        <v>18</v>
      </c>
      <c r="E38" s="29">
        <f>D38/D$35</f>
        <v>0.69230769230769229</v>
      </c>
      <c r="F38" s="11"/>
      <c r="J38" s="11"/>
      <c r="K38" s="11"/>
      <c r="L38" s="17"/>
      <c r="M38" s="11"/>
      <c r="N38" s="17"/>
      <c r="O38" s="11"/>
      <c r="V38" s="17"/>
      <c r="W38" s="17"/>
      <c r="X38" s="17"/>
    </row>
    <row r="39" spans="1:24" x14ac:dyDescent="0.35">
      <c r="A39" s="14" t="s">
        <v>8</v>
      </c>
      <c r="B39" s="26">
        <f>COUNTIF($A$2:$A$18, A39)</f>
        <v>5</v>
      </c>
      <c r="C39" s="26">
        <f>COUNTIF($A$21:$A$29, A39)</f>
        <v>3</v>
      </c>
      <c r="D39" s="26">
        <f>B39+C39</f>
        <v>8</v>
      </c>
      <c r="E39" s="29">
        <f>D39/D$35</f>
        <v>0.30769230769230771</v>
      </c>
      <c r="F39" s="11"/>
      <c r="K39" s="11"/>
      <c r="L39" s="17"/>
      <c r="M39" s="11"/>
      <c r="N39" s="17"/>
      <c r="O39" s="11"/>
      <c r="V39" s="17"/>
      <c r="W39" s="17"/>
      <c r="X39" s="17"/>
    </row>
    <row r="40" spans="1:24" x14ac:dyDescent="0.35">
      <c r="A40" s="19"/>
      <c r="B40" s="30">
        <f>SUM(B38:B39)</f>
        <v>17</v>
      </c>
      <c r="C40" s="30">
        <f>SUM(C38:C39)</f>
        <v>9</v>
      </c>
      <c r="D40" s="30">
        <f>SUM(D38:D39)</f>
        <v>26</v>
      </c>
      <c r="E40" s="31">
        <f>SUM(E38:E39)</f>
        <v>1</v>
      </c>
      <c r="F40" s="11"/>
      <c r="J40" s="11"/>
      <c r="K40" s="11"/>
      <c r="L40" s="17"/>
      <c r="M40" s="11"/>
      <c r="N40" s="17"/>
      <c r="O40" s="11"/>
      <c r="V40" s="17"/>
      <c r="W40" s="17"/>
      <c r="X40" s="17"/>
    </row>
    <row r="41" spans="1:24" x14ac:dyDescent="0.35">
      <c r="B41" s="26"/>
      <c r="C41" s="26"/>
      <c r="D41" s="26"/>
      <c r="E41" s="26"/>
      <c r="F41" s="11"/>
      <c r="J41" s="11"/>
      <c r="K41" s="11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35">
      <c r="A42" s="18"/>
      <c r="B42" s="28" t="s">
        <v>93</v>
      </c>
      <c r="C42" s="28" t="s">
        <v>94</v>
      </c>
      <c r="D42" s="28" t="s">
        <v>95</v>
      </c>
      <c r="E42" s="28" t="s">
        <v>95</v>
      </c>
      <c r="F42" s="11"/>
      <c r="J42" s="11"/>
      <c r="K42" s="11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35">
      <c r="A43" s="14" t="s">
        <v>31</v>
      </c>
      <c r="B43" s="26">
        <f>COUNTIF($G$2:$G$17, A43)</f>
        <v>4</v>
      </c>
      <c r="C43" s="26">
        <f>COUNTIF($G$21:$G$29, A43)</f>
        <v>4</v>
      </c>
      <c r="D43" s="26">
        <f>B43+C43</f>
        <v>8</v>
      </c>
      <c r="E43" s="29">
        <f>D43/D$35</f>
        <v>0.30769230769230771</v>
      </c>
      <c r="F43" s="11"/>
      <c r="H43" s="17"/>
      <c r="I43" s="17"/>
      <c r="J43" s="11"/>
      <c r="K43" s="11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35">
      <c r="A44" s="14" t="s">
        <v>10</v>
      </c>
      <c r="B44" s="26">
        <f>COUNTIF($G$2:$G$17, A44)</f>
        <v>8</v>
      </c>
      <c r="C44" s="26">
        <f>COUNTIF($G$21:$G$29, A44)</f>
        <v>4</v>
      </c>
      <c r="D44" s="26">
        <f>B44+C44</f>
        <v>12</v>
      </c>
      <c r="E44" s="29">
        <f>D44/D$35</f>
        <v>0.46153846153846156</v>
      </c>
      <c r="F44" s="11"/>
      <c r="H44" s="17"/>
      <c r="I44" s="17"/>
      <c r="J44" s="11"/>
      <c r="K44" s="11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35">
      <c r="A45" s="14" t="s">
        <v>16</v>
      </c>
      <c r="B45" s="26">
        <f>COUNTIF($G$2:$G$17, A45)</f>
        <v>4</v>
      </c>
      <c r="C45" s="26">
        <f>COUNTIF($G$21:$G$29, A45)</f>
        <v>1</v>
      </c>
      <c r="D45" s="26">
        <f>B45+C45</f>
        <v>5</v>
      </c>
      <c r="E45" s="29">
        <f>D45/D$35</f>
        <v>0.19230769230769232</v>
      </c>
      <c r="F45" s="11"/>
      <c r="H45" s="17"/>
      <c r="I45" s="17"/>
      <c r="J45" s="11"/>
      <c r="K45" s="11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35">
      <c r="A46" s="19"/>
      <c r="B46" s="30">
        <f>SUM(B43:B45)</f>
        <v>16</v>
      </c>
      <c r="C46" s="30">
        <f>SUM(C43:C45)</f>
        <v>9</v>
      </c>
      <c r="D46" s="30">
        <f>SUM(D43:D45)</f>
        <v>25</v>
      </c>
      <c r="E46" s="31">
        <f>SUM(E43:E45)</f>
        <v>0.96153846153846156</v>
      </c>
      <c r="F46" s="11"/>
      <c r="H46" s="17"/>
      <c r="I46" s="17"/>
      <c r="J46" s="11"/>
      <c r="K46" s="11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35">
      <c r="F47" s="11"/>
      <c r="H47" s="17"/>
      <c r="I47" s="17"/>
      <c r="J47" s="11"/>
      <c r="K47" s="11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35">
      <c r="A48" s="345" t="s">
        <v>627</v>
      </c>
      <c r="B48" s="346">
        <v>45325</v>
      </c>
      <c r="F48" s="11"/>
      <c r="H48" s="17"/>
      <c r="I48" s="17"/>
      <c r="J48" s="11"/>
      <c r="K48" s="11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2:24" x14ac:dyDescent="0.35">
      <c r="B49" s="345" t="s">
        <v>628</v>
      </c>
      <c r="F49" s="11"/>
      <c r="H49" s="17"/>
      <c r="I49" s="17"/>
      <c r="J49" s="11"/>
      <c r="K49" s="11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2:24" x14ac:dyDescent="0.35">
      <c r="F50" s="11"/>
      <c r="H50" s="17"/>
      <c r="I50" s="17"/>
      <c r="J50" s="11"/>
      <c r="K50" s="11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2:24" x14ac:dyDescent="0.35">
      <c r="F51" s="11"/>
      <c r="H51" s="17"/>
      <c r="I51" s="17"/>
      <c r="J51" s="11"/>
      <c r="K51" s="11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2:24" x14ac:dyDescent="0.35">
      <c r="F52" s="11"/>
      <c r="H52" s="17"/>
      <c r="I52" s="17"/>
      <c r="J52" s="11"/>
      <c r="K52" s="11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2:24" x14ac:dyDescent="0.35">
      <c r="F53" s="11"/>
      <c r="H53" s="17"/>
      <c r="I53" s="17"/>
      <c r="J53" s="11"/>
      <c r="K53" s="11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2:24" x14ac:dyDescent="0.35">
      <c r="F54" s="11"/>
      <c r="H54" s="17"/>
      <c r="I54" s="17"/>
      <c r="J54" s="11"/>
      <c r="K54" s="11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2:24" x14ac:dyDescent="0.35">
      <c r="F55" s="11"/>
      <c r="H55" s="17"/>
      <c r="I55" s="17"/>
      <c r="J55" s="11"/>
      <c r="K55" s="11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2:24" x14ac:dyDescent="0.35">
      <c r="F56" s="11"/>
      <c r="H56" s="17"/>
      <c r="I56" s="17"/>
      <c r="J56" s="11"/>
      <c r="K56" s="11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2:24" x14ac:dyDescent="0.35">
      <c r="F57" s="11"/>
      <c r="H57" s="17"/>
      <c r="I57" s="17"/>
      <c r="J57" s="11"/>
      <c r="K57" s="11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2:24" x14ac:dyDescent="0.35">
      <c r="F58" s="11"/>
      <c r="H58" s="17"/>
      <c r="I58" s="17"/>
      <c r="J58" s="11"/>
      <c r="K58" s="11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2:24" x14ac:dyDescent="0.35">
      <c r="F59" s="11"/>
      <c r="H59" s="17"/>
      <c r="I59" s="17"/>
      <c r="J59" s="11"/>
      <c r="K59" s="11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2:24" x14ac:dyDescent="0.35">
      <c r="F60" s="11"/>
      <c r="H60" s="17"/>
      <c r="I60" s="17"/>
      <c r="J60" s="11"/>
      <c r="K60" s="11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2:24" x14ac:dyDescent="0.35">
      <c r="F61" s="11"/>
      <c r="H61" s="17"/>
      <c r="I61" s="17"/>
      <c r="J61" s="11"/>
      <c r="K61" s="11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2:24" x14ac:dyDescent="0.35">
      <c r="F62" s="11"/>
      <c r="H62" s="17"/>
      <c r="I62" s="17"/>
      <c r="J62" s="11"/>
      <c r="K62" s="11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2:24" x14ac:dyDescent="0.35">
      <c r="F63" s="11"/>
      <c r="H63" s="17"/>
      <c r="I63" s="17"/>
      <c r="J63" s="11"/>
      <c r="K63" s="11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2:24" x14ac:dyDescent="0.35">
      <c r="F64" s="11"/>
      <c r="H64" s="17"/>
      <c r="I64" s="17"/>
      <c r="J64" s="11"/>
      <c r="K64" s="11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6:24" x14ac:dyDescent="0.35">
      <c r="F65" s="11"/>
      <c r="H65" s="17"/>
      <c r="I65" s="17"/>
      <c r="J65" s="11"/>
      <c r="K65" s="11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6:24" x14ac:dyDescent="0.35">
      <c r="F66" s="11"/>
      <c r="H66" s="17"/>
      <c r="I66" s="17"/>
      <c r="J66" s="11"/>
      <c r="K66" s="11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6:24" x14ac:dyDescent="0.35">
      <c r="F67" s="11"/>
      <c r="H67" s="17"/>
      <c r="I67" s="17"/>
      <c r="J67" s="11"/>
      <c r="K67" s="11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6:24" x14ac:dyDescent="0.35">
      <c r="F68" s="11"/>
      <c r="H68" s="17"/>
      <c r="I68" s="17"/>
      <c r="J68" s="11"/>
      <c r="K68" s="11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6:24" x14ac:dyDescent="0.35">
      <c r="F69" s="11"/>
      <c r="H69" s="17"/>
      <c r="I69" s="17"/>
      <c r="J69" s="11"/>
      <c r="K69" s="11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6:24" x14ac:dyDescent="0.35">
      <c r="F70" s="11"/>
      <c r="H70" s="17"/>
      <c r="I70" s="17"/>
      <c r="J70" s="11"/>
      <c r="K70" s="11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6:24" x14ac:dyDescent="0.35">
      <c r="F71" s="11"/>
      <c r="H71" s="17"/>
      <c r="I71" s="17"/>
      <c r="J71" s="11"/>
      <c r="K71" s="11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6:24" x14ac:dyDescent="0.35">
      <c r="F72" s="11"/>
      <c r="H72" s="17"/>
      <c r="I72" s="17"/>
      <c r="J72" s="11"/>
      <c r="K72" s="11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6:24" x14ac:dyDescent="0.35">
      <c r="F73" s="11"/>
      <c r="H73" s="17"/>
      <c r="I73" s="17"/>
      <c r="J73" s="11"/>
      <c r="K73" s="11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6:24" x14ac:dyDescent="0.35">
      <c r="F74" s="11"/>
      <c r="H74" s="17"/>
      <c r="I74" s="17"/>
      <c r="J74" s="11"/>
      <c r="K74" s="11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6:24" x14ac:dyDescent="0.35">
      <c r="F75" s="11"/>
      <c r="H75" s="17"/>
      <c r="I75" s="17"/>
      <c r="J75" s="11"/>
      <c r="K75" s="11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6:24" x14ac:dyDescent="0.35">
      <c r="F76" s="11"/>
      <c r="H76" s="17"/>
      <c r="I76" s="17"/>
      <c r="J76" s="11"/>
      <c r="K76" s="11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6:24" x14ac:dyDescent="0.35">
      <c r="F77" s="11"/>
      <c r="H77" s="17"/>
      <c r="I77" s="17"/>
      <c r="J77" s="11"/>
      <c r="K77" s="11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6:24" x14ac:dyDescent="0.35">
      <c r="F78" s="11"/>
      <c r="H78" s="17"/>
      <c r="I78" s="17"/>
      <c r="J78" s="11"/>
      <c r="K78" s="11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6:24" x14ac:dyDescent="0.35">
      <c r="F79" s="11"/>
      <c r="H79" s="17"/>
      <c r="I79" s="17"/>
      <c r="J79" s="11"/>
      <c r="K79" s="11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6:24" x14ac:dyDescent="0.35">
      <c r="F80" s="11"/>
      <c r="H80" s="17"/>
      <c r="I80" s="17"/>
      <c r="J80" s="11"/>
      <c r="K80" s="11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6:24" x14ac:dyDescent="0.35">
      <c r="F81" s="11"/>
      <c r="H81" s="17"/>
      <c r="I81" s="17"/>
      <c r="J81" s="11"/>
      <c r="K81" s="11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6:24" x14ac:dyDescent="0.35">
      <c r="F82" s="11"/>
      <c r="H82" s="17"/>
      <c r="I82" s="17"/>
      <c r="J82" s="11"/>
      <c r="K82" s="11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6:24" x14ac:dyDescent="0.35">
      <c r="F83" s="11"/>
      <c r="H83" s="17"/>
      <c r="I83" s="17"/>
      <c r="J83" s="11"/>
      <c r="K83" s="11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6:24" x14ac:dyDescent="0.35">
      <c r="F84" s="11"/>
      <c r="H84" s="17"/>
      <c r="I84" s="17"/>
      <c r="J84" s="11"/>
      <c r="K84" s="11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6:24" x14ac:dyDescent="0.35">
      <c r="F85" s="11"/>
      <c r="H85" s="17"/>
      <c r="I85" s="17"/>
      <c r="J85" s="11"/>
      <c r="K85" s="11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6:24" x14ac:dyDescent="0.35">
      <c r="F86" s="11"/>
      <c r="H86" s="17"/>
      <c r="I86" s="17"/>
      <c r="J86" s="11"/>
      <c r="K86" s="11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6:24" x14ac:dyDescent="0.35">
      <c r="F87" s="11"/>
      <c r="H87" s="17"/>
      <c r="I87" s="17"/>
      <c r="J87" s="11"/>
      <c r="K87" s="11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6:24" x14ac:dyDescent="0.35">
      <c r="F88" s="11"/>
      <c r="H88" s="17"/>
      <c r="I88" s="17"/>
      <c r="J88" s="11"/>
      <c r="K88" s="11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6:24" x14ac:dyDescent="0.35">
      <c r="F89" s="11"/>
      <c r="H89" s="17"/>
      <c r="I89" s="17"/>
      <c r="J89" s="11"/>
      <c r="K89" s="11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6:24" x14ac:dyDescent="0.35">
      <c r="F90" s="11"/>
      <c r="H90" s="17"/>
      <c r="I90" s="17"/>
      <c r="J90" s="11"/>
      <c r="K90" s="11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6:24" x14ac:dyDescent="0.35">
      <c r="F91" s="11"/>
      <c r="H91" s="17"/>
      <c r="I91" s="17"/>
      <c r="J91" s="11"/>
      <c r="K91" s="11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6:24" x14ac:dyDescent="0.35">
      <c r="F92" s="11"/>
      <c r="H92" s="17"/>
      <c r="I92" s="17"/>
      <c r="J92" s="11"/>
      <c r="K92" s="11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6:24" x14ac:dyDescent="0.35">
      <c r="F93" s="11"/>
      <c r="H93" s="17"/>
      <c r="I93" s="17"/>
      <c r="J93" s="11"/>
      <c r="K93" s="11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6:24" x14ac:dyDescent="0.35">
      <c r="F94" s="11"/>
      <c r="H94" s="17"/>
      <c r="I94" s="17"/>
      <c r="J94" s="11"/>
      <c r="K94" s="11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6:24" x14ac:dyDescent="0.35">
      <c r="F95" s="11"/>
      <c r="H95" s="17"/>
      <c r="I95" s="17"/>
      <c r="J95" s="11"/>
      <c r="K95" s="11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6:24" x14ac:dyDescent="0.35">
      <c r="F96" s="11"/>
      <c r="H96" s="17"/>
      <c r="I96" s="17"/>
      <c r="J96" s="11"/>
      <c r="K96" s="11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6:24" x14ac:dyDescent="0.35">
      <c r="F97" s="11"/>
      <c r="H97" s="17"/>
      <c r="I97" s="17"/>
      <c r="J97" s="11"/>
      <c r="K97" s="11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6:24" x14ac:dyDescent="0.35">
      <c r="F98" s="11"/>
      <c r="H98" s="17"/>
      <c r="I98" s="17"/>
      <c r="J98" s="11"/>
      <c r="K98" s="11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6:24" x14ac:dyDescent="0.35">
      <c r="F99" s="11"/>
      <c r="H99" s="17"/>
      <c r="I99" s="17"/>
      <c r="J99" s="11"/>
      <c r="K99" s="11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6:24" x14ac:dyDescent="0.35">
      <c r="F100" s="11"/>
      <c r="H100" s="17"/>
      <c r="I100" s="17"/>
      <c r="J100" s="11"/>
      <c r="K100" s="11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6:24" x14ac:dyDescent="0.35">
      <c r="F101" s="11"/>
      <c r="H101" s="17"/>
      <c r="I101" s="17"/>
      <c r="J101" s="11"/>
      <c r="K101" s="11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6:24" x14ac:dyDescent="0.35">
      <c r="F102" s="11"/>
      <c r="H102" s="17"/>
      <c r="I102" s="17"/>
      <c r="J102" s="11"/>
      <c r="K102" s="11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6:24" x14ac:dyDescent="0.35">
      <c r="F103" s="11"/>
      <c r="H103" s="17"/>
      <c r="I103" s="17"/>
      <c r="J103" s="11"/>
      <c r="K103" s="11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6:24" x14ac:dyDescent="0.35">
      <c r="F104" s="11"/>
      <c r="H104" s="17"/>
      <c r="I104" s="17"/>
      <c r="J104" s="11"/>
      <c r="K104" s="11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6:24" x14ac:dyDescent="0.35">
      <c r="F105" s="11"/>
      <c r="H105" s="17"/>
      <c r="I105" s="17"/>
      <c r="J105" s="11"/>
      <c r="K105" s="11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6:24" x14ac:dyDescent="0.35">
      <c r="F106" s="11"/>
      <c r="H106" s="17"/>
      <c r="I106" s="17"/>
      <c r="J106" s="11"/>
      <c r="K106" s="11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6:24" x14ac:dyDescent="0.35">
      <c r="F107" s="11"/>
      <c r="H107" s="17"/>
      <c r="I107" s="17"/>
      <c r="J107" s="11"/>
      <c r="K107" s="11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6:24" x14ac:dyDescent="0.35">
      <c r="F108" s="11"/>
      <c r="H108" s="17"/>
      <c r="I108" s="17"/>
      <c r="J108" s="11"/>
      <c r="K108" s="11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6:24" x14ac:dyDescent="0.35">
      <c r="F109" s="11"/>
      <c r="H109" s="17"/>
      <c r="I109" s="17"/>
      <c r="J109" s="11"/>
      <c r="K109" s="11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6:24" x14ac:dyDescent="0.35">
      <c r="F110" s="11"/>
      <c r="H110" s="17"/>
      <c r="I110" s="17"/>
      <c r="J110" s="11"/>
      <c r="K110" s="11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6:24" x14ac:dyDescent="0.35">
      <c r="F111" s="11"/>
      <c r="H111" s="17"/>
      <c r="I111" s="17"/>
      <c r="J111" s="11"/>
      <c r="K111" s="11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6:24" x14ac:dyDescent="0.35">
      <c r="F112" s="11"/>
      <c r="H112" s="17"/>
      <c r="I112" s="17"/>
      <c r="J112" s="11"/>
      <c r="K112" s="11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6:24" x14ac:dyDescent="0.35">
      <c r="F113" s="11"/>
      <c r="H113" s="17"/>
      <c r="I113" s="17"/>
      <c r="J113" s="11"/>
      <c r="K113" s="11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6:24" x14ac:dyDescent="0.35">
      <c r="F114" s="11"/>
      <c r="H114" s="17"/>
      <c r="I114" s="17"/>
      <c r="J114" s="11"/>
      <c r="K114" s="11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6:24" x14ac:dyDescent="0.35">
      <c r="F115" s="11"/>
      <c r="H115" s="17"/>
      <c r="I115" s="17"/>
      <c r="J115" s="11"/>
      <c r="K115" s="11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6:24" x14ac:dyDescent="0.35">
      <c r="F116" s="11"/>
      <c r="H116" s="17"/>
      <c r="I116" s="17"/>
      <c r="J116" s="11"/>
      <c r="K116" s="11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6:24" x14ac:dyDescent="0.35">
      <c r="F117" s="11"/>
      <c r="H117" s="17"/>
      <c r="I117" s="17"/>
      <c r="J117" s="11"/>
      <c r="K117" s="11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6:24" x14ac:dyDescent="0.35">
      <c r="F118" s="11"/>
      <c r="H118" s="17"/>
      <c r="I118" s="17"/>
      <c r="J118" s="11"/>
      <c r="K118" s="11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6:24" x14ac:dyDescent="0.35">
      <c r="F119" s="11"/>
      <c r="H119" s="17"/>
      <c r="I119" s="17"/>
      <c r="J119" s="11"/>
      <c r="K119" s="11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6:24" x14ac:dyDescent="0.35">
      <c r="F120" s="11"/>
      <c r="H120" s="17"/>
      <c r="I120" s="17"/>
      <c r="J120" s="11"/>
      <c r="K120" s="11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6:24" x14ac:dyDescent="0.35">
      <c r="F121" s="11"/>
      <c r="H121" s="17"/>
      <c r="I121" s="17"/>
      <c r="J121" s="11"/>
      <c r="K121" s="11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6:24" x14ac:dyDescent="0.35">
      <c r="F122" s="11"/>
      <c r="H122" s="17"/>
      <c r="I122" s="17"/>
      <c r="J122" s="11"/>
      <c r="K122" s="11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6:24" x14ac:dyDescent="0.35">
      <c r="F123" s="11"/>
      <c r="H123" s="17"/>
      <c r="I123" s="17"/>
      <c r="J123" s="11"/>
      <c r="K123" s="11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6:24" x14ac:dyDescent="0.35">
      <c r="F124" s="11"/>
      <c r="H124" s="17"/>
      <c r="I124" s="17"/>
      <c r="J124" s="11"/>
      <c r="K124" s="11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6:24" x14ac:dyDescent="0.35">
      <c r="F125" s="11"/>
      <c r="H125" s="17"/>
      <c r="I125" s="17"/>
      <c r="J125" s="11"/>
      <c r="K125" s="11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6:24" x14ac:dyDescent="0.35">
      <c r="F126" s="11"/>
      <c r="H126" s="17"/>
      <c r="I126" s="17"/>
      <c r="J126" s="11"/>
      <c r="K126" s="11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6:24" x14ac:dyDescent="0.35">
      <c r="F127" s="11"/>
      <c r="H127" s="17"/>
      <c r="I127" s="17"/>
      <c r="J127" s="11"/>
      <c r="K127" s="11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6:24" x14ac:dyDescent="0.35">
      <c r="F128" s="11"/>
      <c r="H128" s="17"/>
      <c r="I128" s="17"/>
      <c r="J128" s="11"/>
      <c r="K128" s="11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6:24" x14ac:dyDescent="0.35">
      <c r="F129" s="11"/>
      <c r="H129" s="17"/>
      <c r="I129" s="17"/>
      <c r="J129" s="11"/>
      <c r="K129" s="11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6:24" x14ac:dyDescent="0.35">
      <c r="F130" s="11"/>
      <c r="H130" s="17"/>
      <c r="I130" s="17"/>
      <c r="J130" s="11"/>
      <c r="K130" s="11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6:24" x14ac:dyDescent="0.35">
      <c r="F131" s="11"/>
      <c r="H131" s="17"/>
      <c r="I131" s="17"/>
      <c r="J131" s="11"/>
      <c r="K131" s="11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6:24" x14ac:dyDescent="0.35">
      <c r="F132" s="11"/>
      <c r="H132" s="17"/>
      <c r="I132" s="17"/>
      <c r="J132" s="11"/>
      <c r="K132" s="11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6:24" x14ac:dyDescent="0.35">
      <c r="F133" s="11"/>
      <c r="H133" s="17"/>
      <c r="I133" s="17"/>
      <c r="J133" s="11"/>
      <c r="K133" s="11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6:24" x14ac:dyDescent="0.35">
      <c r="F134" s="11"/>
      <c r="H134" s="17"/>
      <c r="I134" s="17"/>
      <c r="J134" s="11"/>
      <c r="K134" s="11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6:24" x14ac:dyDescent="0.35">
      <c r="F135" s="11"/>
      <c r="H135" s="17"/>
      <c r="I135" s="17"/>
      <c r="J135" s="11"/>
      <c r="K135" s="11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6:24" x14ac:dyDescent="0.35">
      <c r="F136" s="11"/>
      <c r="H136" s="17"/>
      <c r="I136" s="17"/>
      <c r="J136" s="11"/>
      <c r="K136" s="11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6:24" x14ac:dyDescent="0.35">
      <c r="F137" s="11"/>
      <c r="H137" s="17"/>
      <c r="I137" s="17"/>
      <c r="J137" s="11"/>
      <c r="K137" s="11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6:24" x14ac:dyDescent="0.35">
      <c r="F138" s="11"/>
      <c r="H138" s="17"/>
      <c r="I138" s="17"/>
      <c r="J138" s="11"/>
      <c r="K138" s="11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6:24" x14ac:dyDescent="0.35">
      <c r="F139" s="11"/>
      <c r="H139" s="17"/>
      <c r="I139" s="17"/>
      <c r="J139" s="11"/>
      <c r="K139" s="11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6:24" x14ac:dyDescent="0.35">
      <c r="F140" s="11"/>
      <c r="H140" s="17"/>
      <c r="I140" s="17"/>
      <c r="J140" s="11"/>
      <c r="K140" s="11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6:24" x14ac:dyDescent="0.35">
      <c r="F141" s="11"/>
      <c r="H141" s="17"/>
      <c r="I141" s="17"/>
      <c r="J141" s="11"/>
      <c r="K141" s="11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6:24" x14ac:dyDescent="0.35">
      <c r="F142" s="11"/>
      <c r="H142" s="17"/>
      <c r="I142" s="17"/>
      <c r="J142" s="11"/>
      <c r="K142" s="11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6:24" x14ac:dyDescent="0.35">
      <c r="F143" s="11"/>
      <c r="H143" s="17"/>
      <c r="I143" s="17"/>
      <c r="J143" s="11"/>
      <c r="K143" s="11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6:24" x14ac:dyDescent="0.35">
      <c r="F144" s="11"/>
      <c r="H144" s="17"/>
      <c r="I144" s="17"/>
      <c r="J144" s="11"/>
      <c r="K144" s="11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6:24" x14ac:dyDescent="0.35">
      <c r="F145" s="11"/>
      <c r="H145" s="17"/>
      <c r="I145" s="17"/>
      <c r="J145" s="11"/>
      <c r="K145" s="11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6:24" x14ac:dyDescent="0.35">
      <c r="F146" s="11"/>
      <c r="H146" s="17"/>
      <c r="I146" s="17"/>
      <c r="J146" s="11"/>
      <c r="K146" s="11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6:24" x14ac:dyDescent="0.35">
      <c r="F147" s="11"/>
      <c r="H147" s="17"/>
      <c r="I147" s="17"/>
      <c r="J147" s="11"/>
      <c r="K147" s="11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6:24" x14ac:dyDescent="0.35">
      <c r="F148" s="11"/>
      <c r="H148" s="17"/>
      <c r="I148" s="17"/>
      <c r="J148" s="11"/>
      <c r="K148" s="11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6:24" x14ac:dyDescent="0.35">
      <c r="F149" s="11"/>
      <c r="H149" s="17"/>
      <c r="I149" s="17"/>
      <c r="J149" s="11"/>
      <c r="K149" s="11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6:24" x14ac:dyDescent="0.35">
      <c r="F150" s="11"/>
      <c r="H150" s="17"/>
      <c r="I150" s="17"/>
      <c r="J150" s="11"/>
      <c r="K150" s="11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6:24" x14ac:dyDescent="0.35">
      <c r="F151" s="11"/>
      <c r="H151" s="17"/>
      <c r="I151" s="17"/>
      <c r="J151" s="11"/>
      <c r="K151" s="11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6:24" x14ac:dyDescent="0.35">
      <c r="F152" s="11"/>
      <c r="H152" s="17"/>
      <c r="I152" s="17"/>
      <c r="J152" s="11"/>
      <c r="K152" s="11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6:24" x14ac:dyDescent="0.35">
      <c r="F153" s="11"/>
      <c r="H153" s="17"/>
      <c r="I153" s="17"/>
      <c r="J153" s="11"/>
      <c r="K153" s="11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6:24" x14ac:dyDescent="0.35">
      <c r="F154" s="11"/>
      <c r="H154" s="17"/>
      <c r="I154" s="17"/>
      <c r="J154" s="11"/>
      <c r="K154" s="11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6:24" x14ac:dyDescent="0.35">
      <c r="F155" s="11"/>
      <c r="H155" s="17"/>
      <c r="I155" s="17"/>
      <c r="J155" s="11"/>
      <c r="K155" s="11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6:24" x14ac:dyDescent="0.35">
      <c r="F156" s="11"/>
      <c r="H156" s="17"/>
      <c r="I156" s="17"/>
      <c r="J156" s="11"/>
      <c r="K156" s="11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6:24" x14ac:dyDescent="0.35">
      <c r="F157" s="11"/>
      <c r="H157" s="17"/>
      <c r="I157" s="17"/>
      <c r="J157" s="11"/>
      <c r="K157" s="11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6:24" x14ac:dyDescent="0.35">
      <c r="F158" s="11"/>
      <c r="H158" s="17"/>
      <c r="I158" s="17"/>
      <c r="J158" s="11"/>
      <c r="K158" s="11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6:24" x14ac:dyDescent="0.35">
      <c r="F159" s="11"/>
      <c r="H159" s="17"/>
      <c r="I159" s="17"/>
      <c r="J159" s="11"/>
      <c r="K159" s="11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6:24" x14ac:dyDescent="0.35">
      <c r="F160" s="11"/>
      <c r="H160" s="17"/>
      <c r="I160" s="17"/>
      <c r="J160" s="11"/>
      <c r="K160" s="11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6:24" x14ac:dyDescent="0.35">
      <c r="F161" s="11"/>
      <c r="H161" s="17"/>
      <c r="I161" s="17"/>
      <c r="J161" s="11"/>
      <c r="K161" s="11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6:24" x14ac:dyDescent="0.35">
      <c r="F162" s="11"/>
      <c r="H162" s="17"/>
      <c r="I162" s="17"/>
      <c r="J162" s="11"/>
      <c r="K162" s="11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6:24" x14ac:dyDescent="0.35">
      <c r="F163" s="11"/>
      <c r="H163" s="17"/>
      <c r="I163" s="17"/>
      <c r="J163" s="11"/>
      <c r="K163" s="11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6:24" x14ac:dyDescent="0.35">
      <c r="F164" s="11"/>
      <c r="H164" s="17"/>
      <c r="I164" s="17"/>
      <c r="J164" s="11"/>
      <c r="K164" s="11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6:24" x14ac:dyDescent="0.35">
      <c r="F165" s="11"/>
      <c r="H165" s="17"/>
      <c r="I165" s="17"/>
      <c r="J165" s="11"/>
      <c r="K165" s="11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6:24" x14ac:dyDescent="0.35">
      <c r="F166" s="11"/>
      <c r="H166" s="17"/>
      <c r="I166" s="17"/>
      <c r="J166" s="11"/>
      <c r="K166" s="11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6:24" x14ac:dyDescent="0.35">
      <c r="F167" s="11"/>
      <c r="H167" s="17"/>
      <c r="I167" s="17"/>
      <c r="J167" s="11"/>
      <c r="K167" s="11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6:24" x14ac:dyDescent="0.35">
      <c r="F168" s="11"/>
      <c r="H168" s="17"/>
      <c r="I168" s="17"/>
      <c r="J168" s="11"/>
      <c r="K168" s="11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6:24" x14ac:dyDescent="0.35">
      <c r="F169" s="11"/>
      <c r="H169" s="17"/>
      <c r="I169" s="17"/>
      <c r="J169" s="11"/>
      <c r="K169" s="11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6:24" x14ac:dyDescent="0.35">
      <c r="F170" s="11"/>
      <c r="H170" s="17"/>
      <c r="I170" s="17"/>
      <c r="J170" s="11"/>
      <c r="K170" s="11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6:24" x14ac:dyDescent="0.35">
      <c r="F171" s="11"/>
      <c r="H171" s="17"/>
      <c r="I171" s="17"/>
      <c r="J171" s="11"/>
      <c r="K171" s="11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6:24" x14ac:dyDescent="0.35">
      <c r="F172" s="11"/>
      <c r="H172" s="17"/>
      <c r="I172" s="17"/>
      <c r="J172" s="11"/>
      <c r="K172" s="11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6:24" x14ac:dyDescent="0.35">
      <c r="F173" s="11"/>
      <c r="H173" s="17"/>
      <c r="I173" s="17"/>
      <c r="J173" s="11"/>
      <c r="K173" s="11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6:24" x14ac:dyDescent="0.35">
      <c r="F174" s="11"/>
      <c r="H174" s="17"/>
      <c r="I174" s="17"/>
      <c r="J174" s="11"/>
      <c r="K174" s="11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6:24" x14ac:dyDescent="0.35">
      <c r="F175" s="11"/>
      <c r="H175" s="17"/>
      <c r="I175" s="17"/>
      <c r="J175" s="11"/>
      <c r="K175" s="11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6:24" x14ac:dyDescent="0.35">
      <c r="F176" s="11"/>
      <c r="H176" s="17"/>
      <c r="I176" s="17"/>
      <c r="J176" s="11"/>
      <c r="K176" s="11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6:24" x14ac:dyDescent="0.35">
      <c r="F177" s="11"/>
      <c r="H177" s="17"/>
      <c r="I177" s="17"/>
      <c r="J177" s="11"/>
      <c r="K177" s="11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6:24" x14ac:dyDescent="0.35">
      <c r="F178" s="11"/>
      <c r="H178" s="17"/>
      <c r="I178" s="17"/>
      <c r="J178" s="11"/>
      <c r="K178" s="11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6:24" x14ac:dyDescent="0.35">
      <c r="F179" s="11"/>
      <c r="H179" s="17"/>
      <c r="I179" s="17"/>
      <c r="J179" s="11"/>
      <c r="K179" s="11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6:24" x14ac:dyDescent="0.35">
      <c r="F180" s="11"/>
      <c r="H180" s="17"/>
      <c r="I180" s="17"/>
      <c r="J180" s="11"/>
      <c r="K180" s="11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6:24" x14ac:dyDescent="0.35">
      <c r="F181" s="11"/>
      <c r="H181" s="17"/>
      <c r="I181" s="17"/>
      <c r="J181" s="11"/>
      <c r="K181" s="11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6:24" x14ac:dyDescent="0.35">
      <c r="F182" s="11"/>
      <c r="H182" s="17"/>
      <c r="I182" s="17"/>
      <c r="J182" s="11"/>
      <c r="K182" s="11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6:24" x14ac:dyDescent="0.35">
      <c r="F183" s="11"/>
      <c r="H183" s="17"/>
      <c r="I183" s="17"/>
      <c r="J183" s="11"/>
      <c r="K183" s="11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6:24" x14ac:dyDescent="0.35">
      <c r="F184" s="11"/>
      <c r="H184" s="17"/>
      <c r="I184" s="17"/>
      <c r="J184" s="11"/>
      <c r="K184" s="11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6:24" x14ac:dyDescent="0.35">
      <c r="F185" s="11"/>
      <c r="H185" s="17"/>
      <c r="I185" s="17"/>
      <c r="J185" s="11"/>
      <c r="K185" s="11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6:24" x14ac:dyDescent="0.35">
      <c r="F186" s="11"/>
      <c r="H186" s="17"/>
      <c r="I186" s="17"/>
      <c r="J186" s="11"/>
      <c r="K186" s="11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6:24" x14ac:dyDescent="0.35">
      <c r="F187" s="11"/>
      <c r="H187" s="17"/>
      <c r="I187" s="17"/>
      <c r="J187" s="11"/>
      <c r="K187" s="11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6:24" x14ac:dyDescent="0.35">
      <c r="F188" s="11"/>
      <c r="H188" s="17"/>
      <c r="I188" s="17"/>
      <c r="J188" s="11"/>
      <c r="K188" s="11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6:24" x14ac:dyDescent="0.35">
      <c r="F189" s="11"/>
      <c r="H189" s="17"/>
      <c r="I189" s="17"/>
      <c r="J189" s="11"/>
      <c r="K189" s="11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6:24" x14ac:dyDescent="0.35">
      <c r="F190" s="11"/>
      <c r="H190" s="17"/>
      <c r="I190" s="17"/>
      <c r="J190" s="11"/>
      <c r="K190" s="11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6:24" x14ac:dyDescent="0.35">
      <c r="F191" s="11"/>
      <c r="H191" s="17"/>
      <c r="I191" s="17"/>
      <c r="J191" s="11"/>
      <c r="K191" s="11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6:24" x14ac:dyDescent="0.35">
      <c r="F192" s="11"/>
      <c r="H192" s="17"/>
      <c r="I192" s="17"/>
      <c r="J192" s="11"/>
      <c r="K192" s="11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6:24" x14ac:dyDescent="0.35">
      <c r="F193" s="11"/>
      <c r="H193" s="17"/>
      <c r="I193" s="17"/>
      <c r="J193" s="11"/>
      <c r="K193" s="11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6:24" x14ac:dyDescent="0.35">
      <c r="F194" s="11"/>
      <c r="H194" s="17"/>
      <c r="I194" s="17"/>
      <c r="J194" s="11"/>
      <c r="K194" s="11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6:24" x14ac:dyDescent="0.35">
      <c r="F195" s="11"/>
      <c r="H195" s="17"/>
      <c r="I195" s="17"/>
      <c r="J195" s="11"/>
      <c r="K195" s="11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6:24" x14ac:dyDescent="0.35">
      <c r="F196" s="11"/>
      <c r="H196" s="17"/>
      <c r="I196" s="17"/>
      <c r="J196" s="11"/>
      <c r="K196" s="11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6:24" x14ac:dyDescent="0.35">
      <c r="F197" s="11"/>
      <c r="H197" s="17"/>
      <c r="I197" s="17"/>
      <c r="J197" s="11"/>
      <c r="K197" s="11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6:24" x14ac:dyDescent="0.35">
      <c r="F198" s="11"/>
      <c r="H198" s="17"/>
      <c r="I198" s="17"/>
      <c r="J198" s="11"/>
      <c r="K198" s="11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6:24" x14ac:dyDescent="0.35">
      <c r="F199" s="11"/>
      <c r="H199" s="17"/>
      <c r="I199" s="17"/>
      <c r="J199" s="11"/>
      <c r="K199" s="11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6:24" x14ac:dyDescent="0.35">
      <c r="F200" s="11"/>
      <c r="H200" s="17"/>
      <c r="I200" s="17"/>
      <c r="J200" s="11"/>
      <c r="K200" s="11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6:24" x14ac:dyDescent="0.35">
      <c r="F201" s="11"/>
      <c r="H201" s="17"/>
      <c r="I201" s="17"/>
      <c r="J201" s="11"/>
      <c r="K201" s="11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6:24" x14ac:dyDescent="0.35">
      <c r="F202" s="11"/>
      <c r="H202" s="17"/>
      <c r="I202" s="17"/>
      <c r="J202" s="11"/>
      <c r="K202" s="11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6:24" x14ac:dyDescent="0.35">
      <c r="F203" s="11"/>
      <c r="H203" s="17"/>
      <c r="I203" s="17"/>
      <c r="J203" s="11"/>
      <c r="K203" s="11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6:24" x14ac:dyDescent="0.35">
      <c r="F204" s="11"/>
      <c r="H204" s="17"/>
      <c r="I204" s="17"/>
      <c r="J204" s="11"/>
      <c r="K204" s="11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6:24" x14ac:dyDescent="0.35">
      <c r="F205" s="11"/>
      <c r="H205" s="17"/>
      <c r="I205" s="17"/>
      <c r="J205" s="11"/>
      <c r="K205" s="11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6:24" x14ac:dyDescent="0.35">
      <c r="F206" s="11"/>
      <c r="H206" s="17"/>
      <c r="I206" s="17"/>
      <c r="J206" s="11"/>
      <c r="K206" s="11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6:24" x14ac:dyDescent="0.35">
      <c r="F207" s="11"/>
      <c r="H207" s="17"/>
      <c r="I207" s="17"/>
      <c r="J207" s="11"/>
      <c r="K207" s="11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6:24" x14ac:dyDescent="0.35">
      <c r="F208" s="11"/>
      <c r="H208" s="17"/>
      <c r="I208" s="17"/>
      <c r="J208" s="11"/>
      <c r="K208" s="11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6:24" x14ac:dyDescent="0.35">
      <c r="F209" s="11"/>
      <c r="H209" s="17"/>
      <c r="I209" s="17"/>
      <c r="J209" s="11"/>
      <c r="K209" s="11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6:24" x14ac:dyDescent="0.35">
      <c r="F210" s="11"/>
      <c r="H210" s="17"/>
      <c r="I210" s="17"/>
      <c r="J210" s="11"/>
      <c r="K210" s="11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6:24" x14ac:dyDescent="0.35">
      <c r="F211" s="11"/>
      <c r="H211" s="17"/>
      <c r="I211" s="17"/>
      <c r="J211" s="11"/>
      <c r="K211" s="11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6:24" x14ac:dyDescent="0.35">
      <c r="F212" s="11"/>
      <c r="H212" s="17"/>
      <c r="I212" s="17"/>
      <c r="J212" s="11"/>
      <c r="K212" s="11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6:24" x14ac:dyDescent="0.35">
      <c r="F213" s="11"/>
      <c r="H213" s="17"/>
      <c r="I213" s="17"/>
      <c r="J213" s="11"/>
      <c r="K213" s="11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6:24" x14ac:dyDescent="0.35">
      <c r="F214" s="11"/>
      <c r="H214" s="17"/>
      <c r="I214" s="17"/>
      <c r="J214" s="11"/>
      <c r="K214" s="11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6:24" x14ac:dyDescent="0.35">
      <c r="F215" s="11"/>
      <c r="H215" s="17"/>
      <c r="I215" s="17"/>
      <c r="J215" s="11"/>
      <c r="K215" s="11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6:24" x14ac:dyDescent="0.35">
      <c r="F216" s="11"/>
      <c r="H216" s="17"/>
      <c r="I216" s="17"/>
      <c r="J216" s="11"/>
      <c r="K216" s="11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6:24" x14ac:dyDescent="0.35">
      <c r="F217" s="11"/>
      <c r="H217" s="17"/>
      <c r="I217" s="17"/>
      <c r="J217" s="11"/>
      <c r="K217" s="11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6:24" x14ac:dyDescent="0.35">
      <c r="F218" s="11"/>
      <c r="H218" s="17"/>
      <c r="I218" s="17"/>
      <c r="J218" s="11"/>
      <c r="K218" s="11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6:24" x14ac:dyDescent="0.35">
      <c r="F219" s="11"/>
      <c r="H219" s="17"/>
      <c r="I219" s="17"/>
      <c r="J219" s="11"/>
      <c r="K219" s="11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6:24" x14ac:dyDescent="0.35">
      <c r="F220" s="11"/>
      <c r="H220" s="17"/>
      <c r="I220" s="17"/>
      <c r="J220" s="11"/>
      <c r="K220" s="11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6:24" x14ac:dyDescent="0.35">
      <c r="F221" s="11"/>
      <c r="H221" s="17"/>
      <c r="I221" s="17"/>
      <c r="J221" s="11"/>
      <c r="K221" s="11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6:24" x14ac:dyDescent="0.35">
      <c r="F222" s="11"/>
      <c r="H222" s="17"/>
      <c r="I222" s="17"/>
      <c r="J222" s="11"/>
      <c r="K222" s="11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6:24" x14ac:dyDescent="0.35">
      <c r="F223" s="11"/>
      <c r="H223" s="17"/>
      <c r="I223" s="17"/>
      <c r="J223" s="11"/>
      <c r="K223" s="11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6:24" x14ac:dyDescent="0.35">
      <c r="F224" s="11"/>
      <c r="H224" s="17"/>
      <c r="I224" s="17"/>
      <c r="J224" s="11"/>
      <c r="K224" s="11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6:24" x14ac:dyDescent="0.35">
      <c r="F225" s="11"/>
      <c r="H225" s="17"/>
      <c r="I225" s="17"/>
      <c r="J225" s="11"/>
      <c r="K225" s="11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6:24" x14ac:dyDescent="0.35">
      <c r="F226" s="11"/>
      <c r="H226" s="17"/>
      <c r="I226" s="17"/>
      <c r="J226" s="11"/>
      <c r="K226" s="11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6:24" x14ac:dyDescent="0.35">
      <c r="F227" s="11"/>
      <c r="H227" s="17"/>
      <c r="I227" s="17"/>
      <c r="J227" s="11"/>
      <c r="K227" s="11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6:24" x14ac:dyDescent="0.35">
      <c r="F228" s="11"/>
      <c r="H228" s="17"/>
      <c r="I228" s="17"/>
      <c r="J228" s="11"/>
      <c r="K228" s="11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6:24" x14ac:dyDescent="0.35">
      <c r="F229" s="11"/>
      <c r="H229" s="17"/>
      <c r="I229" s="17"/>
      <c r="J229" s="11"/>
      <c r="K229" s="11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6:24" x14ac:dyDescent="0.35">
      <c r="F230" s="11"/>
      <c r="H230" s="17"/>
      <c r="I230" s="17"/>
      <c r="J230" s="11"/>
      <c r="K230" s="11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6:24" x14ac:dyDescent="0.35">
      <c r="F231" s="11"/>
      <c r="H231" s="17"/>
      <c r="I231" s="17"/>
      <c r="J231" s="11"/>
      <c r="K231" s="11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6:24" x14ac:dyDescent="0.35">
      <c r="F232" s="11"/>
      <c r="H232" s="17"/>
      <c r="I232" s="17"/>
      <c r="J232" s="11"/>
      <c r="K232" s="11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6:24" x14ac:dyDescent="0.35">
      <c r="F233" s="11"/>
      <c r="H233" s="17"/>
      <c r="I233" s="17"/>
      <c r="J233" s="11"/>
      <c r="K233" s="11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6:24" x14ac:dyDescent="0.35">
      <c r="F234" s="11"/>
      <c r="H234" s="17"/>
      <c r="I234" s="17"/>
      <c r="J234" s="11"/>
      <c r="K234" s="11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6:24" x14ac:dyDescent="0.35">
      <c r="F235" s="11"/>
      <c r="H235" s="17"/>
      <c r="I235" s="17"/>
      <c r="J235" s="11"/>
      <c r="K235" s="11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6:24" x14ac:dyDescent="0.35">
      <c r="F236" s="11"/>
      <c r="H236" s="17"/>
      <c r="I236" s="17"/>
      <c r="J236" s="11"/>
      <c r="K236" s="11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6:24" x14ac:dyDescent="0.35">
      <c r="F237" s="11"/>
      <c r="H237" s="17"/>
      <c r="I237" s="17"/>
      <c r="J237" s="11"/>
      <c r="K237" s="11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6:24" x14ac:dyDescent="0.35">
      <c r="F238" s="11"/>
      <c r="H238" s="17"/>
      <c r="I238" s="17"/>
      <c r="J238" s="11"/>
      <c r="K238" s="11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6:24" x14ac:dyDescent="0.35">
      <c r="F239" s="11"/>
      <c r="H239" s="17"/>
      <c r="I239" s="17"/>
      <c r="J239" s="11"/>
      <c r="K239" s="11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6:24" x14ac:dyDescent="0.35">
      <c r="F240" s="11"/>
      <c r="H240" s="17"/>
      <c r="I240" s="17"/>
      <c r="J240" s="11"/>
      <c r="K240" s="11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6:24" x14ac:dyDescent="0.35">
      <c r="F241" s="11"/>
      <c r="H241" s="17"/>
      <c r="I241" s="17"/>
      <c r="J241" s="11"/>
      <c r="K241" s="11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6:24" x14ac:dyDescent="0.35">
      <c r="F242" s="11"/>
      <c r="H242" s="17"/>
      <c r="I242" s="17"/>
      <c r="J242" s="11"/>
      <c r="K242" s="11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6:24" x14ac:dyDescent="0.35">
      <c r="F243" s="11"/>
      <c r="H243" s="17"/>
      <c r="I243" s="17"/>
      <c r="J243" s="11"/>
      <c r="K243" s="11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6:24" x14ac:dyDescent="0.35">
      <c r="F244" s="11"/>
      <c r="H244" s="17"/>
      <c r="I244" s="17"/>
      <c r="J244" s="11"/>
      <c r="K244" s="11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6:24" x14ac:dyDescent="0.35">
      <c r="F245" s="11"/>
      <c r="H245" s="17"/>
      <c r="I245" s="17"/>
      <c r="J245" s="11"/>
      <c r="K245" s="11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6:24" x14ac:dyDescent="0.35">
      <c r="F246" s="11"/>
      <c r="H246" s="17"/>
      <c r="I246" s="17"/>
      <c r="J246" s="11"/>
      <c r="K246" s="11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</sheetData>
  <phoneticPr fontId="28" type="noConversion"/>
  <hyperlinks>
    <hyperlink ref="H10" r:id="rId1" xr:uid="{00000000-0004-0000-0000-000000000000}"/>
    <hyperlink ref="H18" r:id="rId2" xr:uid="{00000000-0004-0000-0000-000001000000}"/>
    <hyperlink ref="H24" r:id="rId3" xr:uid="{00000000-0004-0000-0000-000002000000}"/>
    <hyperlink ref="H29" r:id="rId4" xr:uid="{00000000-0004-0000-0000-000003000000}"/>
    <hyperlink ref="H21" r:id="rId5" xr:uid="{00000000-0004-0000-0000-000004000000}"/>
    <hyperlink ref="H22" r:id="rId6" xr:uid="{00000000-0004-0000-0000-000005000000}"/>
    <hyperlink ref="H27" r:id="rId7" xr:uid="{00000000-0004-0000-0000-000006000000}"/>
    <hyperlink ref="H17" r:id="rId8" xr:uid="{00000000-0004-0000-0000-000007000000}"/>
    <hyperlink ref="H15" r:id="rId9" xr:uid="{00000000-0004-0000-0000-000008000000}"/>
  </hyperlinks>
  <pageMargins left="0.7" right="0.7" top="0.75" bottom="0.75" header="0" footer="0"/>
  <pageSetup paperSize="9"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Y238"/>
  <sheetViews>
    <sheetView zoomScaleNormal="100" workbookViewId="0">
      <selection activeCell="F15" sqref="F15"/>
    </sheetView>
  </sheetViews>
  <sheetFormatPr defaultColWidth="12.58203125" defaultRowHeight="14.5" x14ac:dyDescent="0.35"/>
  <cols>
    <col min="1" max="1" width="5.58203125" style="263" customWidth="1"/>
    <col min="2" max="2" width="4.83203125" style="264" bestFit="1" customWidth="1"/>
    <col min="3" max="3" width="13.83203125" style="223" customWidth="1"/>
    <col min="4" max="4" width="10.83203125" style="154" bestFit="1" customWidth="1"/>
    <col min="5" max="5" width="9.33203125" style="154" bestFit="1" customWidth="1"/>
    <col min="6" max="6" width="21.58203125" style="154" bestFit="1" customWidth="1"/>
    <col min="7" max="7" width="9" style="87" bestFit="1" customWidth="1"/>
    <col min="8" max="8" width="7.33203125" style="87" bestFit="1" customWidth="1"/>
    <col min="9" max="9" width="6.58203125" style="87" bestFit="1" customWidth="1"/>
    <col min="10" max="10" width="9" style="87" bestFit="1" customWidth="1"/>
    <col min="11" max="11" width="24.5" style="154" bestFit="1" customWidth="1"/>
    <col min="12" max="12" width="84.08203125" style="154" bestFit="1" customWidth="1"/>
    <col min="13" max="13" width="41" style="154" bestFit="1" customWidth="1"/>
    <col min="14" max="25" width="10" style="154" customWidth="1"/>
    <col min="26" max="16384" width="12.58203125" style="154"/>
  </cols>
  <sheetData>
    <row r="1" spans="1:25" x14ac:dyDescent="0.35">
      <c r="A1" s="249"/>
      <c r="B1" s="250">
        <v>2024</v>
      </c>
      <c r="C1" s="251" t="s">
        <v>631</v>
      </c>
      <c r="D1" s="187"/>
      <c r="E1" s="187"/>
      <c r="F1" s="187"/>
      <c r="G1" s="76"/>
      <c r="H1" s="76"/>
      <c r="I1" s="76"/>
      <c r="J1" s="76"/>
      <c r="K1" s="187"/>
      <c r="L1" s="145"/>
    </row>
    <row r="2" spans="1:25" x14ac:dyDescent="0.35">
      <c r="A2" s="249"/>
      <c r="B2" s="250" t="s">
        <v>144</v>
      </c>
      <c r="C2" s="251" t="s">
        <v>145</v>
      </c>
      <c r="D2" s="252" t="s">
        <v>146</v>
      </c>
      <c r="E2" s="252" t="s">
        <v>147</v>
      </c>
      <c r="F2" s="252" t="s">
        <v>5</v>
      </c>
      <c r="G2" s="80" t="s">
        <v>148</v>
      </c>
      <c r="H2" s="80" t="s">
        <v>149</v>
      </c>
      <c r="I2" s="80" t="s">
        <v>150</v>
      </c>
      <c r="J2" s="80" t="s">
        <v>151</v>
      </c>
      <c r="K2" s="252" t="s">
        <v>7</v>
      </c>
      <c r="L2" s="56" t="s">
        <v>156</v>
      </c>
    </row>
    <row r="3" spans="1:25" x14ac:dyDescent="0.35">
      <c r="A3" s="253" t="s">
        <v>157</v>
      </c>
      <c r="B3" s="254" t="s">
        <v>92</v>
      </c>
      <c r="C3" s="255" t="s">
        <v>592</v>
      </c>
      <c r="D3" s="256" t="s">
        <v>129</v>
      </c>
      <c r="E3" s="256" t="s">
        <v>130</v>
      </c>
      <c r="F3" s="256" t="s">
        <v>131</v>
      </c>
      <c r="G3" s="118" t="s">
        <v>31</v>
      </c>
      <c r="H3" s="118" t="s">
        <v>96</v>
      </c>
      <c r="I3" s="118" t="s">
        <v>8</v>
      </c>
      <c r="J3" s="118" t="s">
        <v>158</v>
      </c>
      <c r="K3" s="120" t="s">
        <v>132</v>
      </c>
      <c r="L3" s="204"/>
    </row>
    <row r="4" spans="1:25" x14ac:dyDescent="0.35">
      <c r="A4" s="253">
        <v>1</v>
      </c>
      <c r="B4" s="356" t="s">
        <v>92</v>
      </c>
      <c r="C4" s="357" t="s">
        <v>545</v>
      </c>
      <c r="D4" s="358" t="s">
        <v>546</v>
      </c>
      <c r="E4" s="358" t="s">
        <v>547</v>
      </c>
      <c r="F4" s="358" t="s">
        <v>548</v>
      </c>
      <c r="G4" s="296" t="s">
        <v>10</v>
      </c>
      <c r="H4" s="296" t="s">
        <v>161</v>
      </c>
      <c r="I4" s="296" t="s">
        <v>18</v>
      </c>
      <c r="J4" s="296" t="s">
        <v>549</v>
      </c>
      <c r="K4" s="279" t="s">
        <v>550</v>
      </c>
      <c r="L4" s="297" t="s">
        <v>551</v>
      </c>
    </row>
    <row r="5" spans="1:25" x14ac:dyDescent="0.35">
      <c r="A5" s="253">
        <v>2</v>
      </c>
      <c r="B5" s="356" t="s">
        <v>92</v>
      </c>
      <c r="C5" s="357" t="s">
        <v>545</v>
      </c>
      <c r="D5" s="358" t="s">
        <v>195</v>
      </c>
      <c r="E5" s="358" t="s">
        <v>554</v>
      </c>
      <c r="F5" s="358" t="s">
        <v>555</v>
      </c>
      <c r="G5" s="296" t="s">
        <v>16</v>
      </c>
      <c r="H5" s="296" t="s">
        <v>161</v>
      </c>
      <c r="I5" s="296" t="s">
        <v>8</v>
      </c>
      <c r="J5" s="296" t="s">
        <v>556</v>
      </c>
      <c r="K5" s="279" t="s">
        <v>557</v>
      </c>
      <c r="L5" s="297" t="s">
        <v>558</v>
      </c>
    </row>
    <row r="6" spans="1:25" x14ac:dyDescent="0.35">
      <c r="A6" s="253">
        <v>3</v>
      </c>
      <c r="B6" s="356" t="s">
        <v>92</v>
      </c>
      <c r="C6" s="357" t="s">
        <v>545</v>
      </c>
      <c r="D6" s="358" t="s">
        <v>559</v>
      </c>
      <c r="E6" s="358" t="s">
        <v>163</v>
      </c>
      <c r="F6" s="358" t="s">
        <v>640</v>
      </c>
      <c r="G6" s="296" t="s">
        <v>31</v>
      </c>
      <c r="H6" s="296" t="s">
        <v>161</v>
      </c>
      <c r="I6" s="296" t="s">
        <v>18</v>
      </c>
      <c r="J6" s="296" t="s">
        <v>560</v>
      </c>
      <c r="K6" s="279" t="s">
        <v>561</v>
      </c>
      <c r="L6" s="297" t="s">
        <v>553</v>
      </c>
    </row>
    <row r="7" spans="1:25" x14ac:dyDescent="0.35">
      <c r="A7" s="253">
        <v>4</v>
      </c>
      <c r="B7" s="356" t="s">
        <v>92</v>
      </c>
      <c r="C7" s="357" t="s">
        <v>545</v>
      </c>
      <c r="D7" s="358" t="s">
        <v>562</v>
      </c>
      <c r="E7" s="358" t="s">
        <v>563</v>
      </c>
      <c r="F7" s="358" t="s">
        <v>564</v>
      </c>
      <c r="G7" s="296" t="s">
        <v>31</v>
      </c>
      <c r="H7" s="296" t="s">
        <v>96</v>
      </c>
      <c r="I7" s="296" t="s">
        <v>8</v>
      </c>
      <c r="J7" s="296" t="s">
        <v>96</v>
      </c>
      <c r="K7" s="279" t="s">
        <v>565</v>
      </c>
      <c r="L7" s="297" t="s">
        <v>566</v>
      </c>
    </row>
    <row r="8" spans="1:25" x14ac:dyDescent="0.35">
      <c r="A8" s="253">
        <v>5</v>
      </c>
      <c r="B8" s="356" t="s">
        <v>92</v>
      </c>
      <c r="C8" s="357" t="s">
        <v>545</v>
      </c>
      <c r="D8" s="358" t="s">
        <v>567</v>
      </c>
      <c r="E8" s="358" t="s">
        <v>568</v>
      </c>
      <c r="F8" s="358" t="s">
        <v>569</v>
      </c>
      <c r="G8" s="296" t="s">
        <v>31</v>
      </c>
      <c r="H8" s="296" t="s">
        <v>161</v>
      </c>
      <c r="I8" s="296" t="s">
        <v>18</v>
      </c>
      <c r="J8" s="296" t="s">
        <v>570</v>
      </c>
      <c r="K8" s="279" t="s">
        <v>571</v>
      </c>
      <c r="L8" s="297" t="s">
        <v>572</v>
      </c>
    </row>
    <row r="9" spans="1:25" x14ac:dyDescent="0.35">
      <c r="A9" s="253">
        <v>6</v>
      </c>
      <c r="B9" s="108" t="s">
        <v>92</v>
      </c>
      <c r="C9" s="188" t="s">
        <v>595</v>
      </c>
      <c r="D9" s="408" t="s">
        <v>868</v>
      </c>
      <c r="E9" s="408" t="s">
        <v>869</v>
      </c>
      <c r="F9" s="408" t="s">
        <v>870</v>
      </c>
      <c r="G9" s="341" t="s">
        <v>31</v>
      </c>
      <c r="H9" s="341" t="s">
        <v>96</v>
      </c>
      <c r="I9" s="341" t="s">
        <v>18</v>
      </c>
      <c r="J9" s="341" t="s">
        <v>96</v>
      </c>
      <c r="K9" s="411" t="s">
        <v>871</v>
      </c>
      <c r="L9" s="257" t="s">
        <v>872</v>
      </c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</row>
    <row r="10" spans="1:25" s="174" customFormat="1" x14ac:dyDescent="0.35">
      <c r="A10" s="253">
        <v>7</v>
      </c>
      <c r="B10" s="108" t="s">
        <v>92</v>
      </c>
      <c r="C10" s="188" t="s">
        <v>595</v>
      </c>
      <c r="D10" s="412" t="s">
        <v>587</v>
      </c>
      <c r="E10" s="412" t="s">
        <v>588</v>
      </c>
      <c r="F10" s="412" t="s">
        <v>873</v>
      </c>
      <c r="G10" s="413" t="s">
        <v>16</v>
      </c>
      <c r="H10" s="413" t="s">
        <v>39</v>
      </c>
      <c r="I10" s="414" t="s">
        <v>18</v>
      </c>
      <c r="J10" s="414" t="s">
        <v>552</v>
      </c>
      <c r="K10" s="415" t="s">
        <v>874</v>
      </c>
      <c r="L10" s="416" t="s">
        <v>589</v>
      </c>
    </row>
    <row r="11" spans="1:25" x14ac:dyDescent="0.35">
      <c r="A11" s="253">
        <v>8</v>
      </c>
      <c r="B11" s="108" t="s">
        <v>92</v>
      </c>
      <c r="C11" s="188" t="s">
        <v>595</v>
      </c>
      <c r="D11" s="412" t="s">
        <v>583</v>
      </c>
      <c r="E11" s="416" t="s">
        <v>584</v>
      </c>
      <c r="F11" s="416" t="s">
        <v>79</v>
      </c>
      <c r="G11" s="414" t="s">
        <v>10</v>
      </c>
      <c r="H11" s="413" t="s">
        <v>96</v>
      </c>
      <c r="I11" s="414" t="s">
        <v>8</v>
      </c>
      <c r="J11" s="413" t="s">
        <v>96</v>
      </c>
      <c r="K11" s="417" t="s">
        <v>585</v>
      </c>
      <c r="L11" s="416" t="s">
        <v>586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</row>
    <row r="12" spans="1:25" x14ac:dyDescent="0.35">
      <c r="A12" s="253">
        <v>9</v>
      </c>
      <c r="B12" s="108" t="s">
        <v>92</v>
      </c>
      <c r="C12" s="188" t="s">
        <v>595</v>
      </c>
      <c r="D12" s="418" t="s">
        <v>578</v>
      </c>
      <c r="E12" s="418" t="s">
        <v>579</v>
      </c>
      <c r="F12" s="418" t="s">
        <v>580</v>
      </c>
      <c r="G12" s="419" t="s">
        <v>31</v>
      </c>
      <c r="H12" s="419" t="s">
        <v>39</v>
      </c>
      <c r="I12" s="420" t="s">
        <v>18</v>
      </c>
      <c r="J12" s="419" t="s">
        <v>573</v>
      </c>
      <c r="K12" s="415" t="s">
        <v>581</v>
      </c>
      <c r="L12" s="421" t="s">
        <v>582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</row>
    <row r="13" spans="1:25" x14ac:dyDescent="0.35">
      <c r="A13" s="253">
        <v>10</v>
      </c>
      <c r="B13" s="108" t="s">
        <v>92</v>
      </c>
      <c r="C13" s="188" t="s">
        <v>595</v>
      </c>
      <c r="D13" s="412" t="s">
        <v>875</v>
      </c>
      <c r="E13" s="412" t="s">
        <v>642</v>
      </c>
      <c r="F13" s="412" t="s">
        <v>876</v>
      </c>
      <c r="G13" s="413" t="s">
        <v>31</v>
      </c>
      <c r="H13" s="413" t="s">
        <v>161</v>
      </c>
      <c r="I13" s="414" t="s">
        <v>18</v>
      </c>
      <c r="J13" s="413" t="s">
        <v>162</v>
      </c>
      <c r="K13" s="421" t="s">
        <v>877</v>
      </c>
      <c r="L13" s="421" t="s">
        <v>878</v>
      </c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5" x14ac:dyDescent="0.35">
      <c r="A14" s="253">
        <v>11</v>
      </c>
      <c r="B14" s="108" t="s">
        <v>92</v>
      </c>
      <c r="C14" s="188" t="s">
        <v>595</v>
      </c>
      <c r="D14" s="72" t="s">
        <v>879</v>
      </c>
      <c r="E14" s="72" t="s">
        <v>880</v>
      </c>
      <c r="F14" s="72" t="s">
        <v>895</v>
      </c>
      <c r="G14" s="108" t="s">
        <v>10</v>
      </c>
      <c r="H14" s="108" t="s">
        <v>161</v>
      </c>
      <c r="I14" s="108" t="s">
        <v>18</v>
      </c>
      <c r="J14" s="108" t="s">
        <v>881</v>
      </c>
      <c r="K14" s="147" t="s">
        <v>882</v>
      </c>
      <c r="L14" s="257" t="s">
        <v>883</v>
      </c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</row>
    <row r="15" spans="1:25" x14ac:dyDescent="0.35">
      <c r="A15" s="253">
        <v>12</v>
      </c>
      <c r="B15" s="108" t="s">
        <v>92</v>
      </c>
      <c r="C15" s="188" t="s">
        <v>595</v>
      </c>
      <c r="D15" s="72" t="s">
        <v>884</v>
      </c>
      <c r="E15" s="72" t="s">
        <v>885</v>
      </c>
      <c r="F15" s="72" t="s">
        <v>366</v>
      </c>
      <c r="G15" s="108" t="s">
        <v>31</v>
      </c>
      <c r="H15" s="108" t="s">
        <v>39</v>
      </c>
      <c r="I15" s="108" t="s">
        <v>8</v>
      </c>
      <c r="J15" s="108" t="s">
        <v>96</v>
      </c>
      <c r="K15" s="147" t="s">
        <v>886</v>
      </c>
      <c r="L15" s="257" t="s">
        <v>887</v>
      </c>
    </row>
    <row r="16" spans="1:25" x14ac:dyDescent="0.35">
      <c r="A16" s="258"/>
      <c r="B16" s="259"/>
      <c r="C16" s="214"/>
      <c r="D16" s="211"/>
      <c r="E16" s="211"/>
      <c r="F16" s="211"/>
      <c r="G16" s="259"/>
      <c r="H16" s="259"/>
      <c r="I16" s="259"/>
      <c r="J16" s="259"/>
      <c r="K16" s="216"/>
      <c r="L16" s="221"/>
    </row>
    <row r="17" spans="1:12" x14ac:dyDescent="0.35">
      <c r="A17" s="258"/>
      <c r="B17" s="110"/>
      <c r="C17" s="375"/>
      <c r="D17" s="376"/>
      <c r="E17" s="376"/>
      <c r="F17" s="376"/>
      <c r="G17" s="377"/>
      <c r="H17" s="377"/>
      <c r="I17" s="377"/>
      <c r="J17" s="377"/>
      <c r="K17" s="280"/>
      <c r="L17" s="378"/>
    </row>
    <row r="18" spans="1:12" x14ac:dyDescent="0.35">
      <c r="A18" s="260"/>
      <c r="B18" s="259"/>
      <c r="C18" s="261" t="s">
        <v>148</v>
      </c>
      <c r="D18" s="217" t="s">
        <v>191</v>
      </c>
      <c r="E18" s="216"/>
      <c r="F18" s="217" t="s">
        <v>149</v>
      </c>
      <c r="G18" s="83" t="s">
        <v>191</v>
      </c>
      <c r="H18" s="82"/>
      <c r="I18" s="84" t="s">
        <v>150</v>
      </c>
      <c r="J18" s="84" t="s">
        <v>191</v>
      </c>
      <c r="K18" s="209"/>
    </row>
    <row r="19" spans="1:12" x14ac:dyDescent="0.35">
      <c r="A19" s="260"/>
      <c r="B19" s="259"/>
      <c r="C19" s="262" t="s">
        <v>16</v>
      </c>
      <c r="D19" s="86">
        <f>COUNTIF(G3:G15,"G")</f>
        <v>2</v>
      </c>
      <c r="E19" s="216"/>
      <c r="F19" s="219" t="s">
        <v>39</v>
      </c>
      <c r="G19" s="76">
        <f>COUNTIF(H3:H15,"EU")</f>
        <v>3</v>
      </c>
      <c r="H19" s="82"/>
      <c r="I19" s="66" t="s">
        <v>18</v>
      </c>
      <c r="J19" s="66">
        <f>COUNTIF(I3:I15,"M")</f>
        <v>8</v>
      </c>
      <c r="K19" s="209"/>
    </row>
    <row r="20" spans="1:12" x14ac:dyDescent="0.35">
      <c r="A20" s="260"/>
      <c r="B20" s="259"/>
      <c r="C20" s="262" t="s">
        <v>31</v>
      </c>
      <c r="D20" s="86">
        <f>COUNTIF(G3:G15,"U")</f>
        <v>8</v>
      </c>
      <c r="E20" s="216"/>
      <c r="F20" s="219" t="s">
        <v>161</v>
      </c>
      <c r="G20" s="76">
        <f>COUNTIF(H3:H15,"Asia")</f>
        <v>6</v>
      </c>
      <c r="H20" s="82"/>
      <c r="I20" s="66" t="s">
        <v>8</v>
      </c>
      <c r="J20" s="66">
        <f>COUNTIF(I3:I15,"F")</f>
        <v>5</v>
      </c>
      <c r="K20" s="209"/>
    </row>
    <row r="21" spans="1:12" x14ac:dyDescent="0.35">
      <c r="A21" s="260"/>
      <c r="B21" s="259"/>
      <c r="C21" s="262" t="s">
        <v>10</v>
      </c>
      <c r="D21" s="86">
        <f>COUNTIF(G3:G15,"I")</f>
        <v>3</v>
      </c>
      <c r="E21" s="216"/>
      <c r="F21" s="219" t="s">
        <v>96</v>
      </c>
      <c r="G21" s="76">
        <f>COUNTIF(H3:H15,"US")</f>
        <v>4</v>
      </c>
      <c r="H21" s="82"/>
      <c r="I21" s="66"/>
      <c r="J21" s="66"/>
      <c r="K21" s="209"/>
    </row>
    <row r="22" spans="1:12" x14ac:dyDescent="0.35">
      <c r="A22" s="260"/>
      <c r="B22" s="259"/>
      <c r="C22" s="211"/>
      <c r="D22" s="220">
        <f>D19+D20+D21</f>
        <v>13</v>
      </c>
      <c r="E22" s="220"/>
      <c r="F22" s="220"/>
      <c r="G22" s="82">
        <f>G19+G20+G21</f>
        <v>13</v>
      </c>
      <c r="H22" s="82"/>
      <c r="I22" s="82"/>
      <c r="J22" s="82">
        <f>J19+J20+J21</f>
        <v>13</v>
      </c>
      <c r="K22" s="209"/>
    </row>
    <row r="23" spans="1:12" x14ac:dyDescent="0.35">
      <c r="C23" s="221"/>
      <c r="D23" s="185"/>
      <c r="E23" s="185"/>
      <c r="F23" s="185"/>
      <c r="K23" s="185"/>
    </row>
    <row r="24" spans="1:12" x14ac:dyDescent="0.35">
      <c r="C24" s="221"/>
      <c r="D24" s="185"/>
      <c r="E24" s="185"/>
      <c r="F24" s="185"/>
      <c r="K24" s="185"/>
    </row>
    <row r="25" spans="1:12" x14ac:dyDescent="0.35">
      <c r="C25" s="221"/>
      <c r="D25" s="185"/>
      <c r="E25" s="185"/>
      <c r="F25" s="185"/>
      <c r="K25" s="185"/>
    </row>
    <row r="26" spans="1:12" x14ac:dyDescent="0.35">
      <c r="C26" s="221"/>
      <c r="D26" s="185"/>
      <c r="E26" s="185"/>
      <c r="F26" s="185"/>
      <c r="K26" s="185"/>
    </row>
    <row r="27" spans="1:12" x14ac:dyDescent="0.35">
      <c r="C27" s="221"/>
      <c r="D27" s="185"/>
      <c r="E27" s="185"/>
      <c r="F27" s="185"/>
      <c r="K27" s="185"/>
    </row>
    <row r="28" spans="1:12" x14ac:dyDescent="0.35">
      <c r="C28" s="221"/>
      <c r="D28" s="185"/>
      <c r="E28" s="185"/>
      <c r="F28" s="185"/>
      <c r="K28" s="185"/>
    </row>
    <row r="29" spans="1:12" x14ac:dyDescent="0.35">
      <c r="C29" s="221"/>
      <c r="D29" s="185"/>
      <c r="E29" s="185"/>
      <c r="F29" s="185"/>
      <c r="K29" s="185"/>
    </row>
    <row r="30" spans="1:12" x14ac:dyDescent="0.35">
      <c r="C30" s="221"/>
      <c r="D30" s="185"/>
      <c r="E30" s="185"/>
      <c r="F30" s="185"/>
      <c r="K30" s="185"/>
    </row>
    <row r="31" spans="1:12" x14ac:dyDescent="0.35">
      <c r="C31" s="221"/>
      <c r="D31" s="185"/>
      <c r="E31" s="185"/>
      <c r="F31" s="185"/>
      <c r="K31" s="185"/>
    </row>
    <row r="32" spans="1:12" x14ac:dyDescent="0.35">
      <c r="C32" s="221"/>
      <c r="D32" s="185"/>
      <c r="E32" s="185"/>
      <c r="F32" s="185"/>
      <c r="K32" s="185"/>
    </row>
    <row r="33" spans="1:12" x14ac:dyDescent="0.35">
      <c r="C33" s="221"/>
      <c r="D33" s="185"/>
      <c r="E33" s="185"/>
      <c r="F33" s="185"/>
      <c r="K33" s="185"/>
    </row>
    <row r="34" spans="1:12" x14ac:dyDescent="0.35">
      <c r="C34" s="221"/>
      <c r="D34" s="185"/>
      <c r="E34" s="185"/>
      <c r="F34" s="185"/>
      <c r="K34" s="185"/>
    </row>
    <row r="35" spans="1:12" x14ac:dyDescent="0.35">
      <c r="C35" s="221"/>
      <c r="D35" s="185"/>
      <c r="E35" s="185"/>
      <c r="F35" s="185"/>
      <c r="K35" s="185"/>
    </row>
    <row r="36" spans="1:12" x14ac:dyDescent="0.35">
      <c r="A36" s="265"/>
      <c r="C36" s="221"/>
      <c r="D36" s="185"/>
      <c r="E36" s="185"/>
      <c r="F36" s="185"/>
      <c r="K36" s="185"/>
    </row>
    <row r="37" spans="1:12" x14ac:dyDescent="0.35">
      <c r="A37" s="265"/>
      <c r="C37" s="245" t="s">
        <v>192</v>
      </c>
      <c r="D37" s="246"/>
      <c r="E37" s="246"/>
      <c r="F37" s="246"/>
      <c r="G37" s="89"/>
      <c r="H37" s="89"/>
      <c r="I37" s="89"/>
      <c r="J37" s="89"/>
      <c r="K37" s="246"/>
    </row>
    <row r="38" spans="1:12" x14ac:dyDescent="0.35">
      <c r="A38" s="265"/>
      <c r="C38" s="145"/>
      <c r="D38" s="247" t="s">
        <v>146</v>
      </c>
      <c r="E38" s="247" t="s">
        <v>147</v>
      </c>
      <c r="F38" s="248" t="s">
        <v>5</v>
      </c>
      <c r="G38" s="91" t="s">
        <v>148</v>
      </c>
      <c r="H38" s="91" t="s">
        <v>149</v>
      </c>
      <c r="I38" s="91" t="s">
        <v>150</v>
      </c>
      <c r="J38" s="91" t="s">
        <v>151</v>
      </c>
      <c r="K38" s="247" t="s">
        <v>7</v>
      </c>
      <c r="L38" s="247" t="s">
        <v>156</v>
      </c>
    </row>
    <row r="39" spans="1:12" x14ac:dyDescent="0.35">
      <c r="A39" s="265"/>
      <c r="C39" s="145" t="s">
        <v>194</v>
      </c>
      <c r="D39" s="72" t="s">
        <v>574</v>
      </c>
      <c r="E39" s="72" t="s">
        <v>575</v>
      </c>
      <c r="F39" s="72" t="s">
        <v>300</v>
      </c>
      <c r="G39" s="108" t="s">
        <v>31</v>
      </c>
      <c r="H39" s="108" t="s">
        <v>161</v>
      </c>
      <c r="I39" s="108" t="s">
        <v>18</v>
      </c>
      <c r="J39" s="108" t="s">
        <v>549</v>
      </c>
      <c r="K39" s="147" t="s">
        <v>576</v>
      </c>
      <c r="L39" s="257" t="s">
        <v>577</v>
      </c>
    </row>
    <row r="40" spans="1:12" x14ac:dyDescent="0.35">
      <c r="A40" s="265"/>
      <c r="C40" s="145" t="s">
        <v>194</v>
      </c>
      <c r="D40" s="72" t="s">
        <v>578</v>
      </c>
      <c r="E40" s="72" t="s">
        <v>579</v>
      </c>
      <c r="F40" s="72" t="s">
        <v>580</v>
      </c>
      <c r="G40" s="108" t="s">
        <v>31</v>
      </c>
      <c r="H40" s="108" t="s">
        <v>39</v>
      </c>
      <c r="I40" s="108" t="s">
        <v>18</v>
      </c>
      <c r="J40" s="108" t="s">
        <v>573</v>
      </c>
      <c r="K40" s="147" t="s">
        <v>581</v>
      </c>
      <c r="L40" s="257" t="s">
        <v>582</v>
      </c>
    </row>
    <row r="41" spans="1:12" x14ac:dyDescent="0.35">
      <c r="A41" s="265"/>
      <c r="C41" s="145" t="s">
        <v>194</v>
      </c>
      <c r="D41" s="72" t="s">
        <v>583</v>
      </c>
      <c r="E41" s="72" t="s">
        <v>584</v>
      </c>
      <c r="F41" s="72" t="s">
        <v>79</v>
      </c>
      <c r="G41" s="108" t="s">
        <v>10</v>
      </c>
      <c r="H41" s="108" t="s">
        <v>96</v>
      </c>
      <c r="I41" s="108" t="s">
        <v>8</v>
      </c>
      <c r="J41" s="108" t="s">
        <v>96</v>
      </c>
      <c r="K41" s="147" t="s">
        <v>585</v>
      </c>
      <c r="L41" s="257" t="s">
        <v>586</v>
      </c>
    </row>
    <row r="42" spans="1:12" x14ac:dyDescent="0.35">
      <c r="A42" s="265"/>
      <c r="C42" s="145" t="s">
        <v>194</v>
      </c>
      <c r="D42" s="72" t="s">
        <v>587</v>
      </c>
      <c r="E42" s="72" t="s">
        <v>588</v>
      </c>
      <c r="F42" s="72" t="s">
        <v>73</v>
      </c>
      <c r="G42" s="108" t="s">
        <v>31</v>
      </c>
      <c r="H42" s="108" t="s">
        <v>39</v>
      </c>
      <c r="I42" s="108" t="s">
        <v>18</v>
      </c>
      <c r="J42" s="108" t="s">
        <v>552</v>
      </c>
      <c r="K42" s="147"/>
      <c r="L42" s="257" t="s">
        <v>589</v>
      </c>
    </row>
    <row r="43" spans="1:12" x14ac:dyDescent="0.35">
      <c r="A43" s="265"/>
      <c r="C43" s="221"/>
      <c r="D43" s="185"/>
      <c r="E43" s="185"/>
      <c r="F43" s="185"/>
      <c r="K43" s="185"/>
    </row>
    <row r="44" spans="1:12" x14ac:dyDescent="0.35">
      <c r="A44" s="265"/>
      <c r="C44" s="221"/>
      <c r="D44" s="185"/>
      <c r="E44" s="185"/>
      <c r="F44" s="185"/>
      <c r="K44" s="185"/>
    </row>
    <row r="45" spans="1:12" x14ac:dyDescent="0.35">
      <c r="A45" s="265"/>
      <c r="C45" s="221"/>
      <c r="D45" s="185"/>
      <c r="E45" s="185"/>
      <c r="F45" s="185"/>
      <c r="K45" s="185"/>
    </row>
    <row r="46" spans="1:12" x14ac:dyDescent="0.35">
      <c r="A46" s="265"/>
      <c r="C46" s="221"/>
      <c r="D46" s="185"/>
      <c r="E46" s="185"/>
      <c r="F46" s="185"/>
      <c r="K46" s="185"/>
    </row>
    <row r="47" spans="1:12" x14ac:dyDescent="0.35">
      <c r="A47" s="265"/>
      <c r="C47" s="221"/>
      <c r="D47" s="185"/>
      <c r="E47" s="185"/>
      <c r="F47" s="185"/>
      <c r="K47" s="185"/>
    </row>
    <row r="48" spans="1:12" x14ac:dyDescent="0.35">
      <c r="A48" s="265"/>
      <c r="C48" s="221"/>
      <c r="D48" s="185"/>
      <c r="E48" s="185"/>
      <c r="F48" s="185"/>
      <c r="K48" s="185"/>
    </row>
    <row r="49" spans="1:11" x14ac:dyDescent="0.35">
      <c r="A49" s="265"/>
      <c r="C49" s="221"/>
      <c r="D49" s="185"/>
      <c r="E49" s="185"/>
      <c r="F49" s="185"/>
      <c r="K49" s="185"/>
    </row>
    <row r="50" spans="1:11" x14ac:dyDescent="0.35">
      <c r="A50" s="265"/>
      <c r="C50" s="221"/>
      <c r="D50" s="185"/>
      <c r="E50" s="185"/>
      <c r="F50" s="185"/>
      <c r="K50" s="185"/>
    </row>
    <row r="51" spans="1:11" x14ac:dyDescent="0.35">
      <c r="A51" s="265"/>
      <c r="C51" s="221"/>
      <c r="D51" s="185"/>
      <c r="E51" s="185"/>
      <c r="F51" s="185"/>
      <c r="K51" s="185"/>
    </row>
    <row r="52" spans="1:11" x14ac:dyDescent="0.35">
      <c r="C52" s="221"/>
      <c r="D52" s="185"/>
      <c r="E52" s="185"/>
      <c r="F52" s="185"/>
      <c r="K52" s="185"/>
    </row>
    <row r="53" spans="1:11" x14ac:dyDescent="0.35">
      <c r="C53" s="221"/>
      <c r="D53" s="185"/>
      <c r="E53" s="185"/>
      <c r="F53" s="185"/>
      <c r="K53" s="185"/>
    </row>
    <row r="54" spans="1:11" x14ac:dyDescent="0.35">
      <c r="C54" s="221"/>
      <c r="D54" s="185"/>
      <c r="E54" s="185"/>
      <c r="F54" s="185"/>
      <c r="K54" s="185"/>
    </row>
    <row r="55" spans="1:11" x14ac:dyDescent="0.35">
      <c r="C55" s="221"/>
      <c r="D55" s="185"/>
      <c r="E55" s="185"/>
      <c r="F55" s="185"/>
      <c r="K55" s="185"/>
    </row>
    <row r="56" spans="1:11" x14ac:dyDescent="0.35">
      <c r="C56" s="221"/>
      <c r="D56" s="185"/>
      <c r="E56" s="185"/>
      <c r="F56" s="185"/>
      <c r="K56" s="185"/>
    </row>
    <row r="57" spans="1:11" x14ac:dyDescent="0.35">
      <c r="C57" s="221"/>
      <c r="D57" s="185"/>
      <c r="E57" s="185"/>
      <c r="F57" s="185"/>
      <c r="K57" s="185"/>
    </row>
    <row r="58" spans="1:11" x14ac:dyDescent="0.35">
      <c r="C58" s="221"/>
      <c r="D58" s="185"/>
      <c r="E58" s="185"/>
      <c r="F58" s="185"/>
      <c r="K58" s="185"/>
    </row>
    <row r="59" spans="1:11" x14ac:dyDescent="0.35">
      <c r="C59" s="221"/>
      <c r="D59" s="185"/>
      <c r="E59" s="185"/>
      <c r="F59" s="185"/>
      <c r="K59" s="185"/>
    </row>
    <row r="60" spans="1:11" x14ac:dyDescent="0.35">
      <c r="C60" s="221"/>
      <c r="D60" s="185"/>
      <c r="E60" s="185"/>
      <c r="F60" s="185"/>
      <c r="K60" s="185"/>
    </row>
    <row r="61" spans="1:11" x14ac:dyDescent="0.35">
      <c r="C61" s="221"/>
      <c r="D61" s="185"/>
      <c r="E61" s="185"/>
      <c r="F61" s="185"/>
      <c r="K61" s="185"/>
    </row>
    <row r="62" spans="1:11" x14ac:dyDescent="0.35">
      <c r="C62" s="221"/>
      <c r="D62" s="185"/>
      <c r="E62" s="185"/>
      <c r="F62" s="185"/>
      <c r="K62" s="185"/>
    </row>
    <row r="63" spans="1:11" x14ac:dyDescent="0.35">
      <c r="C63" s="221"/>
      <c r="D63" s="185"/>
      <c r="E63" s="185"/>
      <c r="F63" s="185"/>
      <c r="K63" s="185"/>
    </row>
    <row r="64" spans="1:11" x14ac:dyDescent="0.35">
      <c r="C64" s="221"/>
      <c r="D64" s="185"/>
      <c r="E64" s="185"/>
      <c r="F64" s="185"/>
      <c r="K64" s="185"/>
    </row>
    <row r="65" spans="3:11" x14ac:dyDescent="0.35">
      <c r="C65" s="221"/>
      <c r="D65" s="185"/>
      <c r="E65" s="185"/>
      <c r="F65" s="185"/>
      <c r="K65" s="185"/>
    </row>
    <row r="66" spans="3:11" x14ac:dyDescent="0.35">
      <c r="C66" s="221"/>
      <c r="D66" s="185"/>
      <c r="E66" s="185"/>
      <c r="F66" s="185"/>
      <c r="K66" s="185"/>
    </row>
    <row r="67" spans="3:11" x14ac:dyDescent="0.35">
      <c r="C67" s="221"/>
      <c r="D67" s="185"/>
      <c r="E67" s="185"/>
      <c r="F67" s="185"/>
      <c r="K67" s="185"/>
    </row>
    <row r="68" spans="3:11" x14ac:dyDescent="0.35">
      <c r="C68" s="221"/>
      <c r="D68" s="185"/>
      <c r="E68" s="185"/>
      <c r="F68" s="185"/>
      <c r="K68" s="185"/>
    </row>
    <row r="69" spans="3:11" x14ac:dyDescent="0.35">
      <c r="C69" s="221"/>
      <c r="D69" s="185"/>
      <c r="E69" s="185"/>
      <c r="F69" s="185"/>
      <c r="K69" s="185"/>
    </row>
    <row r="70" spans="3:11" x14ac:dyDescent="0.35">
      <c r="C70" s="221"/>
      <c r="D70" s="185"/>
      <c r="E70" s="185"/>
      <c r="F70" s="185"/>
      <c r="K70" s="185"/>
    </row>
    <row r="71" spans="3:11" x14ac:dyDescent="0.35">
      <c r="C71" s="221"/>
      <c r="D71" s="185"/>
      <c r="E71" s="185"/>
      <c r="F71" s="185"/>
      <c r="K71" s="185"/>
    </row>
    <row r="72" spans="3:11" x14ac:dyDescent="0.35">
      <c r="C72" s="221"/>
      <c r="D72" s="185"/>
      <c r="E72" s="185"/>
      <c r="F72" s="185"/>
      <c r="K72" s="185"/>
    </row>
    <row r="73" spans="3:11" x14ac:dyDescent="0.35">
      <c r="C73" s="221"/>
      <c r="D73" s="185"/>
      <c r="E73" s="185"/>
      <c r="F73" s="185"/>
      <c r="K73" s="185"/>
    </row>
    <row r="74" spans="3:11" x14ac:dyDescent="0.35">
      <c r="C74" s="221"/>
      <c r="D74" s="185"/>
      <c r="E74" s="185"/>
      <c r="F74" s="185"/>
      <c r="K74" s="185"/>
    </row>
    <row r="75" spans="3:11" x14ac:dyDescent="0.35">
      <c r="C75" s="221"/>
      <c r="D75" s="185"/>
      <c r="E75" s="185"/>
      <c r="F75" s="185"/>
      <c r="K75" s="185"/>
    </row>
    <row r="76" spans="3:11" x14ac:dyDescent="0.35">
      <c r="C76" s="221"/>
      <c r="D76" s="185"/>
      <c r="E76" s="185"/>
      <c r="F76" s="185"/>
      <c r="K76" s="185"/>
    </row>
    <row r="77" spans="3:11" x14ac:dyDescent="0.35">
      <c r="C77" s="221"/>
      <c r="D77" s="185"/>
      <c r="E77" s="185"/>
      <c r="F77" s="185"/>
      <c r="K77" s="185"/>
    </row>
    <row r="78" spans="3:11" x14ac:dyDescent="0.35">
      <c r="C78" s="221"/>
      <c r="D78" s="185"/>
      <c r="E78" s="185"/>
      <c r="F78" s="185"/>
      <c r="K78" s="185"/>
    </row>
    <row r="79" spans="3:11" x14ac:dyDescent="0.35">
      <c r="C79" s="221"/>
      <c r="D79" s="185"/>
      <c r="E79" s="185"/>
      <c r="F79" s="185"/>
      <c r="K79" s="185"/>
    </row>
    <row r="80" spans="3:11" x14ac:dyDescent="0.35">
      <c r="C80" s="221"/>
      <c r="D80" s="185"/>
      <c r="E80" s="185"/>
      <c r="F80" s="185"/>
      <c r="K80" s="185"/>
    </row>
    <row r="81" spans="3:11" x14ac:dyDescent="0.35">
      <c r="C81" s="221"/>
      <c r="D81" s="185"/>
      <c r="E81" s="185"/>
      <c r="F81" s="185"/>
      <c r="K81" s="185"/>
    </row>
    <row r="82" spans="3:11" x14ac:dyDescent="0.35">
      <c r="C82" s="221"/>
      <c r="D82" s="185"/>
      <c r="E82" s="185"/>
      <c r="F82" s="185"/>
      <c r="K82" s="185"/>
    </row>
    <row r="83" spans="3:11" x14ac:dyDescent="0.35">
      <c r="C83" s="221"/>
      <c r="D83" s="185"/>
      <c r="E83" s="185"/>
      <c r="F83" s="185"/>
      <c r="K83" s="185"/>
    </row>
    <row r="84" spans="3:11" x14ac:dyDescent="0.35">
      <c r="C84" s="221"/>
      <c r="D84" s="185"/>
      <c r="E84" s="185"/>
      <c r="F84" s="185"/>
      <c r="K84" s="185"/>
    </row>
    <row r="85" spans="3:11" x14ac:dyDescent="0.35">
      <c r="C85" s="221"/>
      <c r="D85" s="185"/>
      <c r="E85" s="185"/>
      <c r="F85" s="185"/>
      <c r="K85" s="185"/>
    </row>
    <row r="86" spans="3:11" x14ac:dyDescent="0.35">
      <c r="C86" s="221"/>
      <c r="D86" s="185"/>
      <c r="E86" s="185"/>
      <c r="F86" s="185"/>
      <c r="K86" s="185"/>
    </row>
    <row r="87" spans="3:11" x14ac:dyDescent="0.35">
      <c r="C87" s="221"/>
      <c r="D87" s="185"/>
      <c r="E87" s="185"/>
      <c r="F87" s="185"/>
      <c r="K87" s="185"/>
    </row>
    <row r="88" spans="3:11" x14ac:dyDescent="0.35">
      <c r="C88" s="221"/>
      <c r="D88" s="185"/>
      <c r="E88" s="185"/>
      <c r="F88" s="185"/>
      <c r="K88" s="185"/>
    </row>
    <row r="89" spans="3:11" x14ac:dyDescent="0.35">
      <c r="C89" s="221"/>
      <c r="D89" s="185"/>
      <c r="E89" s="185"/>
      <c r="F89" s="185"/>
      <c r="K89" s="185"/>
    </row>
    <row r="90" spans="3:11" x14ac:dyDescent="0.35">
      <c r="C90" s="221"/>
      <c r="D90" s="185"/>
      <c r="E90" s="185"/>
      <c r="F90" s="185"/>
      <c r="K90" s="185"/>
    </row>
    <row r="91" spans="3:11" x14ac:dyDescent="0.35">
      <c r="C91" s="221"/>
      <c r="D91" s="185"/>
      <c r="E91" s="185"/>
      <c r="F91" s="185"/>
      <c r="K91" s="185"/>
    </row>
    <row r="92" spans="3:11" x14ac:dyDescent="0.35">
      <c r="C92" s="221"/>
      <c r="D92" s="185"/>
      <c r="E92" s="185"/>
      <c r="F92" s="185"/>
      <c r="K92" s="185"/>
    </row>
    <row r="93" spans="3:11" x14ac:dyDescent="0.35">
      <c r="C93" s="221"/>
      <c r="D93" s="185"/>
      <c r="E93" s="185"/>
      <c r="F93" s="185"/>
      <c r="K93" s="185"/>
    </row>
    <row r="94" spans="3:11" x14ac:dyDescent="0.35">
      <c r="C94" s="221"/>
      <c r="D94" s="185"/>
      <c r="E94" s="185"/>
      <c r="F94" s="185"/>
      <c r="K94" s="185"/>
    </row>
    <row r="95" spans="3:11" x14ac:dyDescent="0.35">
      <c r="C95" s="221"/>
      <c r="D95" s="185"/>
      <c r="E95" s="185"/>
      <c r="F95" s="185"/>
      <c r="K95" s="185"/>
    </row>
    <row r="96" spans="3:11" x14ac:dyDescent="0.35">
      <c r="C96" s="221"/>
      <c r="D96" s="185"/>
      <c r="E96" s="185"/>
      <c r="F96" s="185"/>
      <c r="K96" s="185"/>
    </row>
    <row r="97" spans="3:11" x14ac:dyDescent="0.35">
      <c r="C97" s="221"/>
      <c r="D97" s="185"/>
      <c r="E97" s="185"/>
      <c r="F97" s="185"/>
      <c r="K97" s="185"/>
    </row>
    <row r="98" spans="3:11" x14ac:dyDescent="0.35">
      <c r="C98" s="221"/>
      <c r="D98" s="185"/>
      <c r="E98" s="185"/>
      <c r="F98" s="185"/>
      <c r="K98" s="185"/>
    </row>
    <row r="99" spans="3:11" x14ac:dyDescent="0.35">
      <c r="C99" s="221"/>
      <c r="D99" s="185"/>
      <c r="E99" s="185"/>
      <c r="F99" s="185"/>
      <c r="K99" s="185"/>
    </row>
    <row r="100" spans="3:11" x14ac:dyDescent="0.35">
      <c r="C100" s="221"/>
      <c r="D100" s="185"/>
      <c r="E100" s="185"/>
      <c r="F100" s="185"/>
      <c r="K100" s="185"/>
    </row>
    <row r="101" spans="3:11" x14ac:dyDescent="0.35">
      <c r="C101" s="221"/>
      <c r="D101" s="185"/>
      <c r="E101" s="185"/>
      <c r="F101" s="185"/>
      <c r="K101" s="185"/>
    </row>
    <row r="102" spans="3:11" x14ac:dyDescent="0.35">
      <c r="C102" s="221"/>
      <c r="D102" s="185"/>
      <c r="E102" s="185"/>
      <c r="F102" s="185"/>
      <c r="K102" s="185"/>
    </row>
    <row r="103" spans="3:11" x14ac:dyDescent="0.35">
      <c r="C103" s="221"/>
      <c r="D103" s="185"/>
      <c r="E103" s="185"/>
      <c r="F103" s="185"/>
      <c r="K103" s="185"/>
    </row>
    <row r="104" spans="3:11" x14ac:dyDescent="0.35">
      <c r="C104" s="221"/>
      <c r="D104" s="185"/>
      <c r="E104" s="185"/>
      <c r="F104" s="185"/>
      <c r="K104" s="185"/>
    </row>
    <row r="105" spans="3:11" x14ac:dyDescent="0.35">
      <c r="C105" s="221"/>
      <c r="D105" s="185"/>
      <c r="E105" s="185"/>
      <c r="F105" s="185"/>
      <c r="K105" s="185"/>
    </row>
    <row r="106" spans="3:11" x14ac:dyDescent="0.35">
      <c r="C106" s="221"/>
      <c r="D106" s="185"/>
      <c r="E106" s="185"/>
      <c r="F106" s="185"/>
      <c r="K106" s="185"/>
    </row>
    <row r="107" spans="3:11" x14ac:dyDescent="0.35">
      <c r="C107" s="221"/>
      <c r="D107" s="185"/>
      <c r="E107" s="185"/>
      <c r="F107" s="185"/>
      <c r="K107" s="185"/>
    </row>
    <row r="108" spans="3:11" x14ac:dyDescent="0.35">
      <c r="C108" s="221"/>
      <c r="D108" s="185"/>
      <c r="E108" s="185"/>
      <c r="F108" s="185"/>
      <c r="K108" s="185"/>
    </row>
    <row r="109" spans="3:11" x14ac:dyDescent="0.35">
      <c r="C109" s="221"/>
      <c r="D109" s="185"/>
      <c r="E109" s="185"/>
      <c r="F109" s="185"/>
      <c r="K109" s="185"/>
    </row>
    <row r="110" spans="3:11" x14ac:dyDescent="0.35">
      <c r="C110" s="221"/>
      <c r="D110" s="185"/>
      <c r="E110" s="185"/>
      <c r="F110" s="185"/>
      <c r="K110" s="185"/>
    </row>
    <row r="111" spans="3:11" x14ac:dyDescent="0.35">
      <c r="C111" s="221"/>
      <c r="D111" s="185"/>
      <c r="E111" s="185"/>
      <c r="F111" s="185"/>
      <c r="K111" s="185"/>
    </row>
    <row r="112" spans="3:11" x14ac:dyDescent="0.35">
      <c r="C112" s="221"/>
      <c r="D112" s="185"/>
      <c r="E112" s="185"/>
      <c r="F112" s="185"/>
      <c r="K112" s="185"/>
    </row>
    <row r="113" spans="3:11" x14ac:dyDescent="0.35">
      <c r="C113" s="221"/>
      <c r="D113" s="185"/>
      <c r="E113" s="185"/>
      <c r="F113" s="185"/>
      <c r="K113" s="185"/>
    </row>
    <row r="114" spans="3:11" x14ac:dyDescent="0.35">
      <c r="C114" s="221"/>
      <c r="D114" s="185"/>
      <c r="E114" s="185"/>
      <c r="F114" s="185"/>
      <c r="K114" s="185"/>
    </row>
    <row r="115" spans="3:11" x14ac:dyDescent="0.35">
      <c r="C115" s="221"/>
      <c r="D115" s="185"/>
      <c r="E115" s="185"/>
      <c r="F115" s="185"/>
      <c r="K115" s="185"/>
    </row>
    <row r="116" spans="3:11" x14ac:dyDescent="0.35">
      <c r="C116" s="221"/>
      <c r="D116" s="185"/>
      <c r="E116" s="185"/>
      <c r="F116" s="185"/>
      <c r="K116" s="185"/>
    </row>
    <row r="117" spans="3:11" x14ac:dyDescent="0.35">
      <c r="C117" s="221"/>
      <c r="D117" s="185"/>
      <c r="E117" s="185"/>
      <c r="F117" s="185"/>
      <c r="K117" s="185"/>
    </row>
    <row r="118" spans="3:11" x14ac:dyDescent="0.35">
      <c r="C118" s="221"/>
      <c r="D118" s="185"/>
      <c r="E118" s="185"/>
      <c r="F118" s="185"/>
      <c r="K118" s="185"/>
    </row>
    <row r="119" spans="3:11" x14ac:dyDescent="0.35">
      <c r="C119" s="221"/>
      <c r="D119" s="185"/>
      <c r="E119" s="185"/>
      <c r="F119" s="185"/>
      <c r="K119" s="185"/>
    </row>
    <row r="120" spans="3:11" x14ac:dyDescent="0.35">
      <c r="C120" s="221"/>
      <c r="D120" s="185"/>
      <c r="E120" s="185"/>
      <c r="F120" s="185"/>
      <c r="K120" s="185"/>
    </row>
    <row r="121" spans="3:11" x14ac:dyDescent="0.35">
      <c r="C121" s="221"/>
      <c r="D121" s="185"/>
      <c r="E121" s="185"/>
      <c r="F121" s="185"/>
      <c r="K121" s="185"/>
    </row>
    <row r="122" spans="3:11" x14ac:dyDescent="0.35">
      <c r="C122" s="221"/>
      <c r="D122" s="185"/>
      <c r="E122" s="185"/>
      <c r="F122" s="185"/>
      <c r="K122" s="185"/>
    </row>
    <row r="123" spans="3:11" x14ac:dyDescent="0.35">
      <c r="C123" s="221"/>
      <c r="D123" s="185"/>
      <c r="E123" s="185"/>
      <c r="F123" s="185"/>
      <c r="K123" s="185"/>
    </row>
    <row r="124" spans="3:11" x14ac:dyDescent="0.35">
      <c r="C124" s="221"/>
      <c r="D124" s="185"/>
      <c r="E124" s="185"/>
      <c r="F124" s="185"/>
      <c r="K124" s="185"/>
    </row>
    <row r="125" spans="3:11" x14ac:dyDescent="0.35">
      <c r="C125" s="221"/>
      <c r="D125" s="185"/>
      <c r="E125" s="185"/>
      <c r="F125" s="185"/>
      <c r="K125" s="185"/>
    </row>
    <row r="126" spans="3:11" x14ac:dyDescent="0.35">
      <c r="C126" s="221"/>
      <c r="D126" s="185"/>
      <c r="E126" s="185"/>
      <c r="F126" s="185"/>
      <c r="K126" s="185"/>
    </row>
    <row r="127" spans="3:11" x14ac:dyDescent="0.35">
      <c r="C127" s="221"/>
      <c r="D127" s="185"/>
      <c r="E127" s="185"/>
      <c r="F127" s="185"/>
      <c r="K127" s="185"/>
    </row>
    <row r="128" spans="3:11" x14ac:dyDescent="0.35">
      <c r="C128" s="221"/>
      <c r="D128" s="185"/>
      <c r="E128" s="185"/>
      <c r="F128" s="185"/>
      <c r="K128" s="185"/>
    </row>
    <row r="129" spans="3:11" x14ac:dyDescent="0.35">
      <c r="C129" s="221"/>
      <c r="D129" s="185"/>
      <c r="E129" s="185"/>
      <c r="F129" s="185"/>
      <c r="K129" s="185"/>
    </row>
    <row r="130" spans="3:11" x14ac:dyDescent="0.35">
      <c r="C130" s="221"/>
      <c r="D130" s="185"/>
      <c r="E130" s="185"/>
      <c r="F130" s="185"/>
      <c r="K130" s="185"/>
    </row>
    <row r="131" spans="3:11" x14ac:dyDescent="0.35">
      <c r="C131" s="221"/>
      <c r="D131" s="185"/>
      <c r="E131" s="185"/>
      <c r="F131" s="185"/>
      <c r="K131" s="185"/>
    </row>
    <row r="132" spans="3:11" x14ac:dyDescent="0.35">
      <c r="C132" s="221"/>
      <c r="D132" s="185"/>
      <c r="E132" s="185"/>
      <c r="F132" s="185"/>
      <c r="K132" s="185"/>
    </row>
    <row r="133" spans="3:11" x14ac:dyDescent="0.35">
      <c r="C133" s="221"/>
      <c r="D133" s="185"/>
      <c r="E133" s="185"/>
      <c r="F133" s="185"/>
      <c r="K133" s="185"/>
    </row>
    <row r="134" spans="3:11" x14ac:dyDescent="0.35">
      <c r="C134" s="221"/>
      <c r="D134" s="185"/>
      <c r="E134" s="185"/>
      <c r="F134" s="185"/>
      <c r="K134" s="185"/>
    </row>
    <row r="135" spans="3:11" x14ac:dyDescent="0.35">
      <c r="C135" s="221"/>
      <c r="D135" s="185"/>
      <c r="E135" s="185"/>
      <c r="F135" s="185"/>
      <c r="K135" s="185"/>
    </row>
    <row r="136" spans="3:11" x14ac:dyDescent="0.35">
      <c r="C136" s="221"/>
      <c r="D136" s="185"/>
      <c r="E136" s="185"/>
      <c r="F136" s="185"/>
      <c r="K136" s="185"/>
    </row>
    <row r="137" spans="3:11" x14ac:dyDescent="0.35">
      <c r="C137" s="221"/>
      <c r="D137" s="185"/>
      <c r="E137" s="185"/>
      <c r="F137" s="185"/>
      <c r="K137" s="185"/>
    </row>
    <row r="138" spans="3:11" x14ac:dyDescent="0.35">
      <c r="C138" s="221"/>
      <c r="D138" s="185"/>
      <c r="E138" s="185"/>
      <c r="F138" s="185"/>
      <c r="K138" s="185"/>
    </row>
    <row r="139" spans="3:11" x14ac:dyDescent="0.35">
      <c r="C139" s="221"/>
      <c r="D139" s="185"/>
      <c r="E139" s="185"/>
      <c r="F139" s="185"/>
      <c r="K139" s="185"/>
    </row>
    <row r="140" spans="3:11" x14ac:dyDescent="0.35">
      <c r="C140" s="221"/>
      <c r="D140" s="185"/>
      <c r="E140" s="185"/>
      <c r="F140" s="185"/>
      <c r="K140" s="185"/>
    </row>
    <row r="141" spans="3:11" x14ac:dyDescent="0.35">
      <c r="C141" s="221"/>
      <c r="D141" s="185"/>
      <c r="E141" s="185"/>
      <c r="F141" s="185"/>
      <c r="K141" s="185"/>
    </row>
    <row r="142" spans="3:11" x14ac:dyDescent="0.35">
      <c r="C142" s="221"/>
      <c r="D142" s="185"/>
      <c r="E142" s="185"/>
      <c r="F142" s="185"/>
      <c r="K142" s="185"/>
    </row>
    <row r="143" spans="3:11" x14ac:dyDescent="0.35">
      <c r="C143" s="221"/>
      <c r="D143" s="185"/>
      <c r="E143" s="185"/>
      <c r="F143" s="185"/>
      <c r="K143" s="185"/>
    </row>
    <row r="144" spans="3:11" x14ac:dyDescent="0.35">
      <c r="C144" s="221"/>
      <c r="D144" s="185"/>
      <c r="E144" s="185"/>
      <c r="F144" s="185"/>
      <c r="K144" s="185"/>
    </row>
    <row r="145" spans="3:11" x14ac:dyDescent="0.35">
      <c r="C145" s="221"/>
      <c r="D145" s="185"/>
      <c r="E145" s="185"/>
      <c r="F145" s="185"/>
      <c r="K145" s="185"/>
    </row>
    <row r="146" spans="3:11" x14ac:dyDescent="0.35">
      <c r="C146" s="221"/>
      <c r="D146" s="185"/>
      <c r="E146" s="185"/>
      <c r="F146" s="185"/>
      <c r="K146" s="185"/>
    </row>
    <row r="147" spans="3:11" x14ac:dyDescent="0.35">
      <c r="C147" s="221"/>
      <c r="D147" s="185"/>
      <c r="E147" s="185"/>
      <c r="F147" s="185"/>
      <c r="K147" s="185"/>
    </row>
    <row r="148" spans="3:11" x14ac:dyDescent="0.35">
      <c r="C148" s="221"/>
      <c r="D148" s="185"/>
      <c r="E148" s="185"/>
      <c r="F148" s="185"/>
      <c r="K148" s="185"/>
    </row>
    <row r="149" spans="3:11" x14ac:dyDescent="0.35">
      <c r="C149" s="221"/>
      <c r="D149" s="185"/>
      <c r="E149" s="185"/>
      <c r="F149" s="185"/>
      <c r="K149" s="185"/>
    </row>
    <row r="150" spans="3:11" x14ac:dyDescent="0.35">
      <c r="C150" s="221"/>
      <c r="D150" s="185"/>
      <c r="E150" s="185"/>
      <c r="F150" s="185"/>
      <c r="K150" s="185"/>
    </row>
    <row r="151" spans="3:11" x14ac:dyDescent="0.35">
      <c r="C151" s="221"/>
      <c r="D151" s="185"/>
      <c r="E151" s="185"/>
      <c r="F151" s="185"/>
      <c r="K151" s="185"/>
    </row>
    <row r="152" spans="3:11" x14ac:dyDescent="0.35">
      <c r="C152" s="221"/>
      <c r="D152" s="185"/>
      <c r="E152" s="185"/>
      <c r="F152" s="185"/>
      <c r="K152" s="185"/>
    </row>
    <row r="153" spans="3:11" x14ac:dyDescent="0.35">
      <c r="C153" s="221"/>
      <c r="D153" s="185"/>
      <c r="E153" s="185"/>
      <c r="F153" s="185"/>
      <c r="K153" s="185"/>
    </row>
    <row r="154" spans="3:11" x14ac:dyDescent="0.35">
      <c r="C154" s="221"/>
      <c r="D154" s="185"/>
      <c r="E154" s="185"/>
      <c r="F154" s="185"/>
      <c r="K154" s="185"/>
    </row>
    <row r="155" spans="3:11" x14ac:dyDescent="0.35">
      <c r="C155" s="221"/>
      <c r="D155" s="185"/>
      <c r="E155" s="185"/>
      <c r="F155" s="185"/>
      <c r="K155" s="185"/>
    </row>
    <row r="156" spans="3:11" x14ac:dyDescent="0.35">
      <c r="C156" s="221"/>
      <c r="D156" s="185"/>
      <c r="E156" s="185"/>
      <c r="F156" s="185"/>
      <c r="K156" s="185"/>
    </row>
    <row r="157" spans="3:11" x14ac:dyDescent="0.35">
      <c r="C157" s="221"/>
      <c r="D157" s="185"/>
      <c r="E157" s="185"/>
      <c r="F157" s="185"/>
      <c r="K157" s="185"/>
    </row>
    <row r="158" spans="3:11" x14ac:dyDescent="0.35">
      <c r="C158" s="221"/>
      <c r="D158" s="185"/>
      <c r="E158" s="185"/>
      <c r="F158" s="185"/>
      <c r="K158" s="185"/>
    </row>
    <row r="159" spans="3:11" x14ac:dyDescent="0.35">
      <c r="C159" s="221"/>
      <c r="D159" s="185"/>
      <c r="E159" s="185"/>
      <c r="F159" s="185"/>
      <c r="K159" s="185"/>
    </row>
    <row r="160" spans="3:11" x14ac:dyDescent="0.35">
      <c r="C160" s="221"/>
      <c r="D160" s="185"/>
      <c r="E160" s="185"/>
      <c r="F160" s="185"/>
      <c r="K160" s="185"/>
    </row>
    <row r="161" spans="3:11" x14ac:dyDescent="0.35">
      <c r="C161" s="221"/>
      <c r="D161" s="185"/>
      <c r="E161" s="185"/>
      <c r="F161" s="185"/>
      <c r="K161" s="185"/>
    </row>
    <row r="162" spans="3:11" x14ac:dyDescent="0.35">
      <c r="C162" s="221"/>
      <c r="D162" s="185"/>
      <c r="E162" s="185"/>
      <c r="F162" s="185"/>
      <c r="K162" s="185"/>
    </row>
    <row r="163" spans="3:11" x14ac:dyDescent="0.35">
      <c r="C163" s="221"/>
      <c r="D163" s="185"/>
      <c r="E163" s="185"/>
      <c r="F163" s="185"/>
      <c r="K163" s="185"/>
    </row>
    <row r="164" spans="3:11" x14ac:dyDescent="0.35">
      <c r="C164" s="221"/>
      <c r="D164" s="185"/>
      <c r="E164" s="185"/>
      <c r="F164" s="185"/>
      <c r="K164" s="185"/>
    </row>
    <row r="165" spans="3:11" x14ac:dyDescent="0.35">
      <c r="C165" s="221"/>
      <c r="D165" s="185"/>
      <c r="E165" s="185"/>
      <c r="F165" s="185"/>
      <c r="K165" s="185"/>
    </row>
    <row r="166" spans="3:11" x14ac:dyDescent="0.35">
      <c r="C166" s="221"/>
      <c r="D166" s="185"/>
      <c r="E166" s="185"/>
      <c r="F166" s="185"/>
      <c r="K166" s="185"/>
    </row>
    <row r="167" spans="3:11" x14ac:dyDescent="0.35">
      <c r="C167" s="221"/>
      <c r="D167" s="185"/>
      <c r="E167" s="185"/>
      <c r="F167" s="185"/>
      <c r="K167" s="185"/>
    </row>
    <row r="168" spans="3:11" x14ac:dyDescent="0.35">
      <c r="C168" s="221"/>
      <c r="D168" s="185"/>
      <c r="E168" s="185"/>
      <c r="F168" s="185"/>
      <c r="K168" s="185"/>
    </row>
    <row r="169" spans="3:11" x14ac:dyDescent="0.35">
      <c r="C169" s="221"/>
      <c r="D169" s="185"/>
      <c r="E169" s="185"/>
      <c r="F169" s="185"/>
      <c r="K169" s="185"/>
    </row>
    <row r="170" spans="3:11" x14ac:dyDescent="0.35">
      <c r="C170" s="221"/>
      <c r="D170" s="185"/>
      <c r="E170" s="185"/>
      <c r="F170" s="185"/>
      <c r="K170" s="185"/>
    </row>
    <row r="171" spans="3:11" x14ac:dyDescent="0.35">
      <c r="C171" s="221"/>
      <c r="D171" s="185"/>
      <c r="E171" s="185"/>
      <c r="F171" s="185"/>
      <c r="K171" s="185"/>
    </row>
    <row r="172" spans="3:11" x14ac:dyDescent="0.35">
      <c r="C172" s="221"/>
      <c r="D172" s="185"/>
      <c r="E172" s="185"/>
      <c r="F172" s="185"/>
      <c r="K172" s="185"/>
    </row>
    <row r="173" spans="3:11" x14ac:dyDescent="0.35">
      <c r="C173" s="221"/>
      <c r="D173" s="185"/>
      <c r="E173" s="185"/>
      <c r="F173" s="185"/>
      <c r="K173" s="185"/>
    </row>
    <row r="174" spans="3:11" x14ac:dyDescent="0.35">
      <c r="C174" s="221"/>
      <c r="D174" s="185"/>
      <c r="E174" s="185"/>
      <c r="F174" s="185"/>
      <c r="K174" s="185"/>
    </row>
    <row r="175" spans="3:11" x14ac:dyDescent="0.35">
      <c r="C175" s="221"/>
      <c r="D175" s="185"/>
      <c r="E175" s="185"/>
      <c r="F175" s="185"/>
      <c r="K175" s="185"/>
    </row>
    <row r="176" spans="3:11" x14ac:dyDescent="0.35">
      <c r="C176" s="221"/>
      <c r="D176" s="185"/>
      <c r="E176" s="185"/>
      <c r="F176" s="185"/>
      <c r="K176" s="185"/>
    </row>
    <row r="177" spans="3:11" x14ac:dyDescent="0.35">
      <c r="C177" s="221"/>
      <c r="D177" s="185"/>
      <c r="E177" s="185"/>
      <c r="F177" s="185"/>
      <c r="K177" s="185"/>
    </row>
    <row r="178" spans="3:11" x14ac:dyDescent="0.35">
      <c r="C178" s="221"/>
      <c r="D178" s="185"/>
      <c r="E178" s="185"/>
      <c r="F178" s="185"/>
      <c r="K178" s="185"/>
    </row>
    <row r="179" spans="3:11" x14ac:dyDescent="0.35">
      <c r="C179" s="221"/>
      <c r="D179" s="185"/>
      <c r="E179" s="185"/>
      <c r="F179" s="185"/>
      <c r="K179" s="185"/>
    </row>
    <row r="180" spans="3:11" x14ac:dyDescent="0.35">
      <c r="C180" s="221"/>
      <c r="D180" s="185"/>
      <c r="E180" s="185"/>
      <c r="F180" s="185"/>
      <c r="K180" s="185"/>
    </row>
    <row r="181" spans="3:11" x14ac:dyDescent="0.35">
      <c r="C181" s="221"/>
      <c r="D181" s="185"/>
      <c r="E181" s="185"/>
      <c r="F181" s="185"/>
      <c r="K181" s="185"/>
    </row>
    <row r="182" spans="3:11" x14ac:dyDescent="0.35">
      <c r="C182" s="221"/>
      <c r="D182" s="185"/>
      <c r="E182" s="185"/>
      <c r="F182" s="185"/>
      <c r="K182" s="185"/>
    </row>
    <row r="183" spans="3:11" x14ac:dyDescent="0.35">
      <c r="C183" s="221"/>
      <c r="D183" s="185"/>
      <c r="E183" s="185"/>
      <c r="F183" s="185"/>
      <c r="K183" s="185"/>
    </row>
    <row r="184" spans="3:11" x14ac:dyDescent="0.35">
      <c r="C184" s="221"/>
      <c r="D184" s="185"/>
      <c r="E184" s="185"/>
      <c r="F184" s="185"/>
      <c r="K184" s="185"/>
    </row>
    <row r="185" spans="3:11" x14ac:dyDescent="0.35">
      <c r="C185" s="221"/>
      <c r="D185" s="185"/>
      <c r="E185" s="185"/>
      <c r="F185" s="185"/>
      <c r="K185" s="185"/>
    </row>
    <row r="186" spans="3:11" x14ac:dyDescent="0.35">
      <c r="C186" s="221"/>
      <c r="D186" s="185"/>
      <c r="E186" s="185"/>
      <c r="F186" s="185"/>
      <c r="K186" s="185"/>
    </row>
    <row r="187" spans="3:11" x14ac:dyDescent="0.35">
      <c r="C187" s="221"/>
      <c r="D187" s="185"/>
      <c r="E187" s="185"/>
      <c r="F187" s="185"/>
      <c r="K187" s="185"/>
    </row>
    <row r="188" spans="3:11" x14ac:dyDescent="0.35">
      <c r="C188" s="221"/>
      <c r="D188" s="185"/>
      <c r="E188" s="185"/>
      <c r="F188" s="185"/>
      <c r="K188" s="185"/>
    </row>
    <row r="189" spans="3:11" x14ac:dyDescent="0.35">
      <c r="C189" s="221"/>
      <c r="D189" s="185"/>
      <c r="E189" s="185"/>
      <c r="F189" s="185"/>
      <c r="K189" s="185"/>
    </row>
    <row r="190" spans="3:11" x14ac:dyDescent="0.35">
      <c r="C190" s="221"/>
      <c r="D190" s="185"/>
      <c r="E190" s="185"/>
      <c r="F190" s="185"/>
      <c r="K190" s="185"/>
    </row>
    <row r="191" spans="3:11" x14ac:dyDescent="0.35">
      <c r="C191" s="221"/>
      <c r="D191" s="185"/>
      <c r="E191" s="185"/>
      <c r="F191" s="185"/>
      <c r="K191" s="185"/>
    </row>
    <row r="192" spans="3:11" x14ac:dyDescent="0.35">
      <c r="C192" s="221"/>
      <c r="D192" s="185"/>
      <c r="E192" s="185"/>
      <c r="F192" s="185"/>
      <c r="K192" s="185"/>
    </row>
    <row r="193" spans="3:11" x14ac:dyDescent="0.35">
      <c r="C193" s="221"/>
      <c r="D193" s="185"/>
      <c r="E193" s="185"/>
      <c r="F193" s="185"/>
      <c r="K193" s="185"/>
    </row>
    <row r="194" spans="3:11" x14ac:dyDescent="0.35">
      <c r="C194" s="221"/>
      <c r="D194" s="185"/>
      <c r="E194" s="185"/>
      <c r="F194" s="185"/>
      <c r="K194" s="185"/>
    </row>
    <row r="195" spans="3:11" x14ac:dyDescent="0.35">
      <c r="C195" s="221"/>
      <c r="D195" s="185"/>
      <c r="E195" s="185"/>
      <c r="F195" s="185"/>
      <c r="K195" s="185"/>
    </row>
    <row r="196" spans="3:11" x14ac:dyDescent="0.35">
      <c r="C196" s="221"/>
      <c r="D196" s="185"/>
      <c r="E196" s="185"/>
      <c r="F196" s="185"/>
      <c r="K196" s="185"/>
    </row>
    <row r="197" spans="3:11" x14ac:dyDescent="0.35">
      <c r="C197" s="221"/>
      <c r="D197" s="185"/>
      <c r="E197" s="185"/>
      <c r="F197" s="185"/>
      <c r="K197" s="185"/>
    </row>
    <row r="198" spans="3:11" x14ac:dyDescent="0.35">
      <c r="C198" s="221"/>
      <c r="D198" s="185"/>
      <c r="E198" s="185"/>
      <c r="F198" s="185"/>
      <c r="K198" s="185"/>
    </row>
    <row r="199" spans="3:11" x14ac:dyDescent="0.35">
      <c r="C199" s="221"/>
      <c r="D199" s="185"/>
      <c r="E199" s="185"/>
      <c r="F199" s="185"/>
      <c r="K199" s="185"/>
    </row>
    <row r="200" spans="3:11" x14ac:dyDescent="0.35">
      <c r="C200" s="221"/>
      <c r="D200" s="185"/>
      <c r="E200" s="185"/>
      <c r="F200" s="185"/>
      <c r="K200" s="185"/>
    </row>
    <row r="201" spans="3:11" x14ac:dyDescent="0.35">
      <c r="C201" s="221"/>
      <c r="D201" s="185"/>
      <c r="E201" s="185"/>
      <c r="F201" s="185"/>
      <c r="K201" s="185"/>
    </row>
    <row r="202" spans="3:11" x14ac:dyDescent="0.35">
      <c r="C202" s="221"/>
      <c r="D202" s="185"/>
      <c r="E202" s="185"/>
      <c r="F202" s="185"/>
      <c r="K202" s="185"/>
    </row>
    <row r="203" spans="3:11" x14ac:dyDescent="0.35">
      <c r="C203" s="221"/>
      <c r="D203" s="185"/>
      <c r="E203" s="185"/>
      <c r="F203" s="185"/>
      <c r="K203" s="185"/>
    </row>
    <row r="204" spans="3:11" x14ac:dyDescent="0.35">
      <c r="C204" s="221"/>
      <c r="D204" s="185"/>
      <c r="E204" s="185"/>
      <c r="F204" s="185"/>
      <c r="K204" s="185"/>
    </row>
    <row r="205" spans="3:11" x14ac:dyDescent="0.35">
      <c r="C205" s="221"/>
      <c r="D205" s="185"/>
      <c r="E205" s="185"/>
      <c r="F205" s="185"/>
      <c r="K205" s="185"/>
    </row>
    <row r="206" spans="3:11" x14ac:dyDescent="0.35">
      <c r="C206" s="221"/>
      <c r="D206" s="185"/>
      <c r="E206" s="185"/>
      <c r="F206" s="185"/>
      <c r="K206" s="185"/>
    </row>
    <row r="207" spans="3:11" x14ac:dyDescent="0.35">
      <c r="C207" s="221"/>
      <c r="D207" s="185"/>
      <c r="E207" s="185"/>
      <c r="F207" s="185"/>
      <c r="K207" s="185"/>
    </row>
    <row r="208" spans="3:11" x14ac:dyDescent="0.35">
      <c r="C208" s="221"/>
      <c r="D208" s="185"/>
      <c r="E208" s="185"/>
      <c r="F208" s="185"/>
      <c r="K208" s="185"/>
    </row>
    <row r="209" spans="3:11" x14ac:dyDescent="0.35">
      <c r="C209" s="221"/>
      <c r="D209" s="185"/>
      <c r="E209" s="185"/>
      <c r="F209" s="185"/>
      <c r="K209" s="185"/>
    </row>
    <row r="210" spans="3:11" x14ac:dyDescent="0.35">
      <c r="C210" s="221"/>
      <c r="D210" s="185"/>
      <c r="E210" s="185"/>
      <c r="F210" s="185"/>
      <c r="K210" s="185"/>
    </row>
    <row r="211" spans="3:11" x14ac:dyDescent="0.35">
      <c r="C211" s="221"/>
      <c r="D211" s="185"/>
      <c r="E211" s="185"/>
      <c r="F211" s="185"/>
      <c r="K211" s="185"/>
    </row>
    <row r="212" spans="3:11" x14ac:dyDescent="0.35">
      <c r="C212" s="221"/>
      <c r="D212" s="185"/>
      <c r="E212" s="185"/>
      <c r="F212" s="185"/>
      <c r="K212" s="185"/>
    </row>
    <row r="213" spans="3:11" x14ac:dyDescent="0.35">
      <c r="C213" s="221"/>
      <c r="D213" s="185"/>
      <c r="E213" s="185"/>
      <c r="F213" s="185"/>
      <c r="K213" s="185"/>
    </row>
    <row r="214" spans="3:11" x14ac:dyDescent="0.35">
      <c r="C214" s="221"/>
      <c r="D214" s="185"/>
      <c r="E214" s="185"/>
      <c r="F214" s="185"/>
      <c r="K214" s="185"/>
    </row>
    <row r="215" spans="3:11" x14ac:dyDescent="0.35">
      <c r="C215" s="221"/>
      <c r="D215" s="185"/>
      <c r="E215" s="185"/>
      <c r="F215" s="185"/>
      <c r="K215" s="185"/>
    </row>
    <row r="216" spans="3:11" x14ac:dyDescent="0.35">
      <c r="C216" s="221"/>
      <c r="D216" s="185"/>
      <c r="E216" s="185"/>
      <c r="F216" s="185"/>
      <c r="K216" s="185"/>
    </row>
    <row r="217" spans="3:11" x14ac:dyDescent="0.35">
      <c r="C217" s="221"/>
      <c r="D217" s="185"/>
      <c r="E217" s="185"/>
      <c r="F217" s="185"/>
      <c r="K217" s="185"/>
    </row>
    <row r="218" spans="3:11" x14ac:dyDescent="0.35">
      <c r="C218" s="221"/>
      <c r="D218" s="185"/>
      <c r="E218" s="185"/>
      <c r="F218" s="185"/>
      <c r="K218" s="185"/>
    </row>
    <row r="219" spans="3:11" x14ac:dyDescent="0.35">
      <c r="C219" s="221"/>
      <c r="D219" s="185"/>
      <c r="E219" s="185"/>
      <c r="F219" s="185"/>
      <c r="K219" s="185"/>
    </row>
    <row r="220" spans="3:11" x14ac:dyDescent="0.35">
      <c r="C220" s="221"/>
      <c r="D220" s="185"/>
      <c r="E220" s="185"/>
      <c r="F220" s="185"/>
      <c r="K220" s="185"/>
    </row>
    <row r="221" spans="3:11" x14ac:dyDescent="0.35">
      <c r="C221" s="221"/>
      <c r="D221" s="185"/>
      <c r="E221" s="185"/>
      <c r="F221" s="185"/>
      <c r="K221" s="185"/>
    </row>
    <row r="222" spans="3:11" x14ac:dyDescent="0.35">
      <c r="C222" s="221"/>
      <c r="D222" s="185"/>
      <c r="E222" s="185"/>
      <c r="F222" s="185"/>
      <c r="K222" s="185"/>
    </row>
    <row r="223" spans="3:11" x14ac:dyDescent="0.35">
      <c r="C223" s="221"/>
      <c r="D223" s="185"/>
      <c r="E223" s="185"/>
      <c r="F223" s="185"/>
      <c r="K223" s="185"/>
    </row>
    <row r="224" spans="3:11" x14ac:dyDescent="0.35">
      <c r="C224" s="221"/>
      <c r="D224" s="185"/>
      <c r="E224" s="185"/>
      <c r="F224" s="185"/>
      <c r="K224" s="185"/>
    </row>
    <row r="225" spans="3:11" x14ac:dyDescent="0.35">
      <c r="C225" s="221"/>
      <c r="D225" s="185"/>
      <c r="E225" s="185"/>
      <c r="F225" s="185"/>
      <c r="K225" s="185"/>
    </row>
    <row r="226" spans="3:11" x14ac:dyDescent="0.35">
      <c r="C226" s="221"/>
      <c r="D226" s="185"/>
      <c r="E226" s="185"/>
      <c r="F226" s="185"/>
      <c r="K226" s="185"/>
    </row>
    <row r="227" spans="3:11" x14ac:dyDescent="0.35">
      <c r="C227" s="221"/>
      <c r="D227" s="185"/>
      <c r="E227" s="185"/>
      <c r="F227" s="185"/>
      <c r="K227" s="185"/>
    </row>
    <row r="228" spans="3:11" x14ac:dyDescent="0.35">
      <c r="C228" s="221"/>
      <c r="D228" s="185"/>
      <c r="E228" s="185"/>
      <c r="F228" s="185"/>
      <c r="K228" s="185"/>
    </row>
    <row r="229" spans="3:11" x14ac:dyDescent="0.35">
      <c r="C229" s="221"/>
      <c r="D229" s="185"/>
      <c r="E229" s="185"/>
      <c r="F229" s="185"/>
      <c r="K229" s="185"/>
    </row>
    <row r="230" spans="3:11" x14ac:dyDescent="0.35">
      <c r="C230" s="221"/>
      <c r="D230" s="185"/>
      <c r="E230" s="185"/>
      <c r="F230" s="185"/>
      <c r="K230" s="185"/>
    </row>
    <row r="231" spans="3:11" x14ac:dyDescent="0.35">
      <c r="C231" s="221"/>
      <c r="D231" s="185"/>
      <c r="E231" s="185"/>
      <c r="F231" s="185"/>
      <c r="K231" s="185"/>
    </row>
    <row r="232" spans="3:11" x14ac:dyDescent="0.35">
      <c r="C232" s="221"/>
      <c r="D232" s="185"/>
      <c r="E232" s="185"/>
      <c r="F232" s="185"/>
      <c r="K232" s="185"/>
    </row>
    <row r="233" spans="3:11" x14ac:dyDescent="0.35">
      <c r="C233" s="221"/>
      <c r="D233" s="185"/>
      <c r="E233" s="185"/>
      <c r="F233" s="185"/>
      <c r="K233" s="185"/>
    </row>
    <row r="234" spans="3:11" x14ac:dyDescent="0.35">
      <c r="C234" s="221"/>
      <c r="D234" s="185"/>
      <c r="E234" s="185"/>
      <c r="F234" s="185"/>
      <c r="K234" s="185"/>
    </row>
    <row r="235" spans="3:11" x14ac:dyDescent="0.35">
      <c r="C235" s="221"/>
      <c r="D235" s="185"/>
      <c r="E235" s="185"/>
      <c r="F235" s="185"/>
      <c r="K235" s="185"/>
    </row>
    <row r="236" spans="3:11" x14ac:dyDescent="0.35">
      <c r="C236" s="221"/>
      <c r="D236" s="185"/>
      <c r="E236" s="185"/>
      <c r="F236" s="185"/>
      <c r="K236" s="185"/>
    </row>
    <row r="237" spans="3:11" x14ac:dyDescent="0.35">
      <c r="C237" s="221"/>
      <c r="D237" s="185"/>
      <c r="E237" s="185"/>
      <c r="F237" s="185"/>
      <c r="K237" s="185"/>
    </row>
    <row r="238" spans="3:11" x14ac:dyDescent="0.35">
      <c r="C238" s="221"/>
      <c r="D238" s="185"/>
      <c r="E238" s="185"/>
      <c r="F238" s="185"/>
      <c r="K238" s="185"/>
    </row>
  </sheetData>
  <phoneticPr fontId="28" type="noConversion"/>
  <hyperlinks>
    <hyperlink ref="K40" r:id="rId1" xr:uid="{00000000-0004-0000-0900-000000000000}"/>
    <hyperlink ref="K41" r:id="rId2" xr:uid="{00000000-0004-0000-0900-000001000000}"/>
    <hyperlink ref="K5" r:id="rId3" display="eemwong@ee.ust.hk" xr:uid="{00000000-0004-0000-0900-000002000000}"/>
    <hyperlink ref="K7" r:id="rId4" display="marco.tartagni@unibo.it" xr:uid="{00000000-0004-0000-0900-000003000000}"/>
    <hyperlink ref="K9" r:id="rId5" xr:uid="{00000000-0004-0000-0900-000004000000}"/>
    <hyperlink ref="K11" r:id="rId6" xr:uid="{00000000-0004-0000-0900-000005000000}"/>
    <hyperlink ref="K10" r:id="rId7" xr:uid="{00000000-0004-0000-0900-000006000000}"/>
    <hyperlink ref="K12" r:id="rId8" display="mailto:palestri@uniud.it" xr:uid="{00000000-0004-0000-0900-000007000000}"/>
  </hyperlinks>
  <pageMargins left="0.7" right="0.7" top="0.75" bottom="0.75" header="0" footer="0"/>
  <pageSetup orientation="portrait" r:id="rId9"/>
  <drawing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1000"/>
  <sheetViews>
    <sheetView workbookViewId="0">
      <selection activeCell="L34" sqref="L34"/>
    </sheetView>
  </sheetViews>
  <sheetFormatPr defaultColWidth="12.58203125" defaultRowHeight="15" customHeight="1" x14ac:dyDescent="0.35"/>
  <cols>
    <col min="1" max="2" width="7.58203125" style="329" customWidth="1"/>
    <col min="3" max="4" width="18.83203125" style="329" customWidth="1"/>
    <col min="5" max="6" width="7.58203125" style="329" customWidth="1"/>
    <col min="7" max="7" width="9" style="329" bestFit="1" customWidth="1"/>
    <col min="8" max="8" width="18.83203125" style="329" customWidth="1"/>
    <col min="9" max="10" width="7.58203125" style="329" customWidth="1"/>
    <col min="11" max="11" width="9" style="329" customWidth="1"/>
    <col min="12" max="12" width="18.83203125" style="329" customWidth="1"/>
    <col min="13" max="26" width="7.58203125" style="329" customWidth="1"/>
    <col min="27" max="16384" width="12.58203125" style="329"/>
  </cols>
  <sheetData>
    <row r="2" spans="2:12" ht="14.5" x14ac:dyDescent="0.35">
      <c r="B2" s="328" t="s">
        <v>148</v>
      </c>
      <c r="C2" s="328" t="s">
        <v>191</v>
      </c>
      <c r="D2" s="328" t="s">
        <v>621</v>
      </c>
      <c r="F2" s="328" t="s">
        <v>149</v>
      </c>
      <c r="G2" s="328" t="s">
        <v>191</v>
      </c>
      <c r="H2" s="328" t="s">
        <v>621</v>
      </c>
      <c r="I2" s="330"/>
      <c r="J2" s="331" t="s">
        <v>150</v>
      </c>
      <c r="K2" s="332" t="s">
        <v>191</v>
      </c>
      <c r="L2" s="328" t="s">
        <v>621</v>
      </c>
    </row>
    <row r="3" spans="2:12" ht="14.5" x14ac:dyDescent="0.35">
      <c r="B3" s="333" t="s">
        <v>16</v>
      </c>
      <c r="C3" s="334">
        <f>(ALT!D20)+(EDT!D22)+(NC!D19)+(MS!D20)+(MT!D20)+(ODI!D19)+(PMA!D20)+(RSD!D19)+(SMB!D19)</f>
        <v>15</v>
      </c>
      <c r="D3" s="335">
        <f>C3/C6</f>
        <v>0.1271186440677966</v>
      </c>
      <c r="F3" s="336" t="s">
        <v>39</v>
      </c>
      <c r="G3" s="337">
        <f>(ALT!G20)+(EDT!G22)+(NC!G19)+(MS!G20)+(MT!G20)+(ODI!G19)+(PMA!G20)+(RSD!G19)+(SMB!G19)</f>
        <v>35</v>
      </c>
      <c r="H3" s="335">
        <f>G3/G6</f>
        <v>0.29661016949152541</v>
      </c>
      <c r="I3" s="330"/>
      <c r="J3" s="336" t="s">
        <v>18</v>
      </c>
      <c r="K3" s="337">
        <f>(ALT!J20)+(EDT!J22)+(NC!J19)+(MS!J20)+(MT!J20)+(ODI!J19)+(PMA!J20)+(RSD!J19)+(SMB!J19)</f>
        <v>84</v>
      </c>
      <c r="L3" s="335">
        <f>K3/K6</f>
        <v>0.71186440677966101</v>
      </c>
    </row>
    <row r="4" spans="2:12" ht="14.5" x14ac:dyDescent="0.35">
      <c r="B4" s="333" t="s">
        <v>31</v>
      </c>
      <c r="C4" s="334">
        <f>(ALT!D21)+(EDT!D23)+(NC!D20)+(MS!D21)+(MT!D21)+(ODI!D20)+(PMA!D21)+(RSD!D20)+(SMB!D20)</f>
        <v>41</v>
      </c>
      <c r="D4" s="335">
        <f>C4/C6</f>
        <v>0.34745762711864409</v>
      </c>
      <c r="F4" s="336" t="s">
        <v>161</v>
      </c>
      <c r="G4" s="337">
        <f>(ALT!G21)+(EDT!G23)+(NC!G20)+(MS!G21)+(MT!G21)+(ODI!G20)+(PMA!G21)+(RSD!G20)+(SMB!G20)</f>
        <v>40</v>
      </c>
      <c r="H4" s="335">
        <f>G4/G6</f>
        <v>0.33898305084745761</v>
      </c>
      <c r="I4" s="330"/>
      <c r="J4" s="336" t="s">
        <v>8</v>
      </c>
      <c r="K4" s="337">
        <f>(ALT!J21)+(EDT!J23)+(NC!J20)+(MS!J21)+(MT!J21)+(ODI!J20)+(PMA!J21)+(RSD!J20)+(SMB!J20)</f>
        <v>34</v>
      </c>
      <c r="L4" s="335">
        <f>K4/K6</f>
        <v>0.28813559322033899</v>
      </c>
    </row>
    <row r="5" spans="2:12" ht="14.5" x14ac:dyDescent="0.35">
      <c r="B5" s="333" t="s">
        <v>10</v>
      </c>
      <c r="C5" s="334">
        <f>(ALT!D22)+(EDT!D24)+(NC!D21)+(MS!D22)+(MT!D22)+(ODI!D21)+(PMA!D22)+(RSD!D21)+(SMB!D21)</f>
        <v>62</v>
      </c>
      <c r="D5" s="335">
        <f>C5/C6</f>
        <v>0.52542372881355937</v>
      </c>
      <c r="F5" s="336" t="s">
        <v>96</v>
      </c>
      <c r="G5" s="337">
        <f>(ALT!G22)+(EDT!G24)+(NC!G21)+(MS!G22)+(MT!G22)+(ODI!G21)+(PMA!G22)+(RSD!G21)+(SMB!G21)</f>
        <v>43</v>
      </c>
      <c r="H5" s="335">
        <f>G5/G6</f>
        <v>0.36440677966101692</v>
      </c>
      <c r="I5" s="330"/>
      <c r="J5" s="336"/>
      <c r="K5" s="337"/>
      <c r="L5" s="335"/>
    </row>
    <row r="6" spans="2:12" ht="14.5" x14ac:dyDescent="0.35">
      <c r="C6" s="330">
        <f>C3+C4+C5</f>
        <v>118</v>
      </c>
      <c r="D6" s="330"/>
      <c r="E6" s="330"/>
      <c r="F6" s="330"/>
      <c r="G6" s="330">
        <f>G3+G4+G5</f>
        <v>118</v>
      </c>
      <c r="H6" s="330"/>
      <c r="I6" s="330"/>
      <c r="J6" s="330"/>
      <c r="K6" s="330">
        <f>K3+K4+K5</f>
        <v>118</v>
      </c>
      <c r="L6" s="330"/>
    </row>
    <row r="7" spans="2:12" ht="14.5" x14ac:dyDescent="0.35"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</row>
    <row r="8" spans="2:12" ht="14.5" x14ac:dyDescent="0.35"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</row>
    <row r="9" spans="2:12" ht="14.5" x14ac:dyDescent="0.35"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</row>
    <row r="10" spans="2:12" ht="14.5" x14ac:dyDescent="0.35"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</row>
    <row r="11" spans="2:12" ht="14.5" x14ac:dyDescent="0.35"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</row>
    <row r="12" spans="2:12" ht="14.5" x14ac:dyDescent="0.35"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</row>
    <row r="13" spans="2:12" ht="14.5" x14ac:dyDescent="0.35"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</row>
    <row r="14" spans="2:12" ht="14.5" x14ac:dyDescent="0.35"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</row>
    <row r="15" spans="2:12" ht="14.5" x14ac:dyDescent="0.35"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</row>
    <row r="16" spans="2:12" ht="14.5" x14ac:dyDescent="0.35"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</row>
    <row r="17" spans="2:12" ht="14.5" x14ac:dyDescent="0.35"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</row>
    <row r="21" spans="2:12" ht="15.75" customHeight="1" x14ac:dyDescent="0.35"/>
    <row r="22" spans="2:12" ht="15.75" customHeight="1" x14ac:dyDescent="0.35"/>
    <row r="23" spans="2:12" ht="15.75" customHeight="1" x14ac:dyDescent="0.35"/>
    <row r="24" spans="2:12" ht="15.75" customHeight="1" x14ac:dyDescent="0.35"/>
    <row r="25" spans="2:12" ht="15.75" customHeight="1" x14ac:dyDescent="0.35"/>
    <row r="26" spans="2:12" ht="15.75" customHeight="1" x14ac:dyDescent="0.35"/>
    <row r="27" spans="2:12" ht="15.75" customHeight="1" x14ac:dyDescent="0.35"/>
    <row r="28" spans="2:12" ht="15.75" customHeight="1" x14ac:dyDescent="0.35"/>
    <row r="29" spans="2:12" ht="15.75" customHeight="1" x14ac:dyDescent="0.35"/>
    <row r="30" spans="2:12" ht="15.75" customHeight="1" x14ac:dyDescent="0.35"/>
    <row r="31" spans="2:12" ht="15.75" customHeight="1" x14ac:dyDescent="0.35"/>
    <row r="32" spans="2:1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honeticPr fontId="28" type="noConversion"/>
  <pageMargins left="0.7" right="0.7" top="0.75" bottom="0.75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H10" sqref="H10"/>
    </sheetView>
  </sheetViews>
  <sheetFormatPr defaultRowHeight="14" x14ac:dyDescent="0.3"/>
  <sheetData/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I228"/>
  <sheetViews>
    <sheetView zoomScaleNormal="100" workbookViewId="0">
      <selection activeCell="L4" sqref="L4:L17"/>
    </sheetView>
  </sheetViews>
  <sheetFormatPr defaultColWidth="12.58203125" defaultRowHeight="14.5" x14ac:dyDescent="0.3"/>
  <cols>
    <col min="1" max="1" width="5.5" style="52" customWidth="1"/>
    <col min="2" max="2" width="4.83203125" style="87" bestFit="1" customWidth="1"/>
    <col min="3" max="3" width="14.25" style="52" customWidth="1"/>
    <col min="4" max="5" width="10" style="52" customWidth="1"/>
    <col min="6" max="6" width="16.58203125" style="52" customWidth="1"/>
    <col min="7" max="8" width="8.08203125" style="87" customWidth="1"/>
    <col min="9" max="9" width="8.5" style="87" customWidth="1"/>
    <col min="10" max="10" width="16.33203125" style="87" customWidth="1"/>
    <col min="11" max="11" width="26.83203125" style="52" customWidth="1"/>
    <col min="12" max="12" width="39.58203125" style="52" customWidth="1"/>
    <col min="13" max="14" width="10" style="52" customWidth="1"/>
    <col min="15" max="15" width="8.08203125" style="52" customWidth="1"/>
    <col min="16" max="16" width="38.58203125" style="52" bestFit="1" customWidth="1"/>
    <col min="17" max="17" width="8.83203125" style="52" bestFit="1" customWidth="1"/>
    <col min="18" max="25" width="10" style="52" customWidth="1"/>
    <col min="26" max="16384" width="12.58203125" style="52"/>
  </cols>
  <sheetData>
    <row r="1" spans="1:35" x14ac:dyDescent="0.3">
      <c r="A1" s="46"/>
      <c r="B1" s="47">
        <v>2024</v>
      </c>
      <c r="C1" s="46"/>
      <c r="D1" s="46"/>
      <c r="E1" s="46"/>
      <c r="F1" s="46"/>
      <c r="G1" s="48"/>
      <c r="H1" s="48"/>
      <c r="I1" s="48"/>
      <c r="J1" s="48"/>
      <c r="K1" s="46"/>
      <c r="L1" s="49"/>
      <c r="M1" s="49"/>
      <c r="N1" s="49"/>
      <c r="O1" s="50"/>
      <c r="P1" s="51"/>
      <c r="Q1" s="49"/>
    </row>
    <row r="2" spans="1:35" x14ac:dyDescent="0.3">
      <c r="A2" s="46"/>
      <c r="B2" s="47" t="s">
        <v>144</v>
      </c>
      <c r="C2" s="53" t="s">
        <v>145</v>
      </c>
      <c r="D2" s="53" t="s">
        <v>146</v>
      </c>
      <c r="E2" s="53" t="s">
        <v>147</v>
      </c>
      <c r="F2" s="53" t="s">
        <v>5</v>
      </c>
      <c r="G2" s="47" t="s">
        <v>148</v>
      </c>
      <c r="H2" s="47" t="s">
        <v>149</v>
      </c>
      <c r="I2" s="47" t="s">
        <v>150</v>
      </c>
      <c r="J2" s="47" t="s">
        <v>151</v>
      </c>
      <c r="K2" s="53" t="s">
        <v>7</v>
      </c>
      <c r="L2" s="54" t="s">
        <v>152</v>
      </c>
      <c r="M2" s="54" t="s">
        <v>153</v>
      </c>
      <c r="N2" s="54" t="s">
        <v>154</v>
      </c>
      <c r="O2" s="55" t="s">
        <v>155</v>
      </c>
      <c r="P2" s="56" t="s">
        <v>156</v>
      </c>
      <c r="Q2" s="57" t="s">
        <v>152</v>
      </c>
    </row>
    <row r="3" spans="1:35" x14ac:dyDescent="0.3">
      <c r="A3" s="47" t="s">
        <v>157</v>
      </c>
      <c r="B3" s="58" t="s">
        <v>76</v>
      </c>
      <c r="C3" s="59" t="s">
        <v>590</v>
      </c>
      <c r="D3" s="60" t="s">
        <v>98</v>
      </c>
      <c r="E3" s="60" t="s">
        <v>99</v>
      </c>
      <c r="F3" s="60" t="s">
        <v>100</v>
      </c>
      <c r="G3" s="61" t="s">
        <v>10</v>
      </c>
      <c r="H3" s="62" t="s">
        <v>96</v>
      </c>
      <c r="I3" s="58" t="s">
        <v>18</v>
      </c>
      <c r="J3" s="58" t="s">
        <v>158</v>
      </c>
      <c r="K3" s="63" t="s">
        <v>101</v>
      </c>
      <c r="L3" s="54"/>
      <c r="M3" s="64"/>
      <c r="N3" s="64"/>
      <c r="O3" s="64"/>
      <c r="P3" s="65" t="s">
        <v>912</v>
      </c>
      <c r="Q3" s="65"/>
    </row>
    <row r="4" spans="1:35" x14ac:dyDescent="0.3">
      <c r="A4" s="47">
        <v>1</v>
      </c>
      <c r="B4" s="350" t="s">
        <v>76</v>
      </c>
      <c r="C4" s="351" t="s">
        <v>159</v>
      </c>
      <c r="D4" s="352" t="s">
        <v>165</v>
      </c>
      <c r="E4" s="352" t="s">
        <v>166</v>
      </c>
      <c r="F4" s="348" t="s">
        <v>56</v>
      </c>
      <c r="G4" s="353" t="s">
        <v>10</v>
      </c>
      <c r="H4" s="353" t="s">
        <v>161</v>
      </c>
      <c r="I4" s="353" t="s">
        <v>18</v>
      </c>
      <c r="J4" s="353" t="s">
        <v>167</v>
      </c>
      <c r="K4" s="75" t="s">
        <v>168</v>
      </c>
      <c r="L4" s="463" t="s">
        <v>169</v>
      </c>
      <c r="M4" s="51"/>
      <c r="N4" s="51"/>
      <c r="O4" s="51"/>
      <c r="P4" s="51" t="s">
        <v>913</v>
      </c>
      <c r="Q4" s="67"/>
    </row>
    <row r="5" spans="1:35" x14ac:dyDescent="0.3">
      <c r="A5" s="47">
        <v>2</v>
      </c>
      <c r="B5" s="354" t="s">
        <v>76</v>
      </c>
      <c r="C5" s="351" t="s">
        <v>159</v>
      </c>
      <c r="D5" s="352" t="s">
        <v>170</v>
      </c>
      <c r="E5" s="352" t="s">
        <v>171</v>
      </c>
      <c r="F5" s="348" t="s">
        <v>79</v>
      </c>
      <c r="G5" s="353" t="s">
        <v>10</v>
      </c>
      <c r="H5" s="353" t="s">
        <v>96</v>
      </c>
      <c r="I5" s="353" t="s">
        <v>18</v>
      </c>
      <c r="J5" s="353" t="s">
        <v>158</v>
      </c>
      <c r="K5" s="75" t="s">
        <v>172</v>
      </c>
      <c r="L5" s="463" t="s">
        <v>169</v>
      </c>
      <c r="M5" s="51"/>
      <c r="N5" s="51"/>
      <c r="O5" s="51"/>
      <c r="P5" s="51" t="s">
        <v>914</v>
      </c>
      <c r="Q5" s="67"/>
      <c r="R5" s="68"/>
    </row>
    <row r="6" spans="1:35" x14ac:dyDescent="0.3">
      <c r="A6" s="47">
        <v>3</v>
      </c>
      <c r="B6" s="350" t="s">
        <v>76</v>
      </c>
      <c r="C6" s="351" t="s">
        <v>159</v>
      </c>
      <c r="D6" s="352" t="s">
        <v>173</v>
      </c>
      <c r="E6" s="352" t="s">
        <v>174</v>
      </c>
      <c r="F6" s="348" t="s">
        <v>175</v>
      </c>
      <c r="G6" s="353" t="s">
        <v>10</v>
      </c>
      <c r="H6" s="353" t="s">
        <v>161</v>
      </c>
      <c r="I6" s="353" t="s">
        <v>18</v>
      </c>
      <c r="J6" s="353" t="s">
        <v>176</v>
      </c>
      <c r="K6" s="75" t="s">
        <v>177</v>
      </c>
      <c r="L6" s="463" t="s">
        <v>169</v>
      </c>
      <c r="M6" s="51"/>
      <c r="N6" s="51"/>
      <c r="O6" s="51"/>
      <c r="P6" s="51" t="s">
        <v>915</v>
      </c>
      <c r="Q6" s="67"/>
      <c r="R6" s="69"/>
    </row>
    <row r="7" spans="1:35" x14ac:dyDescent="0.3">
      <c r="A7" s="70">
        <v>4</v>
      </c>
      <c r="B7" s="349" t="s">
        <v>76</v>
      </c>
      <c r="C7" s="351" t="s">
        <v>159</v>
      </c>
      <c r="D7" s="352" t="s">
        <v>178</v>
      </c>
      <c r="E7" s="352" t="s">
        <v>179</v>
      </c>
      <c r="F7" s="348" t="s">
        <v>180</v>
      </c>
      <c r="G7" s="353" t="s">
        <v>10</v>
      </c>
      <c r="H7" s="353" t="s">
        <v>96</v>
      </c>
      <c r="I7" s="353" t="s">
        <v>8</v>
      </c>
      <c r="J7" s="353" t="s">
        <v>158</v>
      </c>
      <c r="K7" s="75" t="s">
        <v>181</v>
      </c>
      <c r="L7" s="463" t="s">
        <v>169</v>
      </c>
      <c r="M7" s="51"/>
      <c r="N7" s="51"/>
      <c r="O7" s="51"/>
      <c r="P7" s="51" t="s">
        <v>916</v>
      </c>
      <c r="Q7" s="67"/>
      <c r="R7" s="69"/>
    </row>
    <row r="8" spans="1:35" x14ac:dyDescent="0.3">
      <c r="A8" s="47">
        <v>5</v>
      </c>
      <c r="B8" s="350" t="s">
        <v>76</v>
      </c>
      <c r="C8" s="351" t="s">
        <v>159</v>
      </c>
      <c r="D8" s="352" t="s">
        <v>182</v>
      </c>
      <c r="E8" s="352" t="s">
        <v>183</v>
      </c>
      <c r="F8" s="348" t="s">
        <v>184</v>
      </c>
      <c r="G8" s="353" t="s">
        <v>10</v>
      </c>
      <c r="H8" s="353" t="s">
        <v>96</v>
      </c>
      <c r="I8" s="353" t="s">
        <v>18</v>
      </c>
      <c r="J8" s="353" t="s">
        <v>158</v>
      </c>
      <c r="K8" s="75" t="s">
        <v>185</v>
      </c>
      <c r="L8" s="463" t="s">
        <v>169</v>
      </c>
      <c r="M8" s="51"/>
      <c r="N8" s="51"/>
      <c r="O8" s="51"/>
      <c r="P8" s="51" t="s">
        <v>917</v>
      </c>
      <c r="Q8" s="67"/>
      <c r="R8" s="69"/>
    </row>
    <row r="9" spans="1:35" x14ac:dyDescent="0.3">
      <c r="A9" s="70">
        <v>6</v>
      </c>
      <c r="B9" s="355" t="s">
        <v>76</v>
      </c>
      <c r="C9" s="351" t="s">
        <v>159</v>
      </c>
      <c r="D9" s="352" t="s">
        <v>186</v>
      </c>
      <c r="E9" s="352" t="s">
        <v>187</v>
      </c>
      <c r="F9" s="348" t="s">
        <v>26</v>
      </c>
      <c r="G9" s="353" t="s">
        <v>10</v>
      </c>
      <c r="H9" s="353" t="s">
        <v>161</v>
      </c>
      <c r="I9" s="353" t="s">
        <v>8</v>
      </c>
      <c r="J9" s="353" t="s">
        <v>188</v>
      </c>
      <c r="K9" s="75" t="s">
        <v>189</v>
      </c>
      <c r="L9" s="463" t="s">
        <v>169</v>
      </c>
      <c r="M9" s="51"/>
      <c r="N9" s="51"/>
      <c r="O9" s="51"/>
      <c r="P9" s="51" t="s">
        <v>918</v>
      </c>
      <c r="Q9" s="67"/>
    </row>
    <row r="10" spans="1:35" x14ac:dyDescent="0.3">
      <c r="A10" s="70">
        <v>7</v>
      </c>
      <c r="B10" s="71" t="s">
        <v>76</v>
      </c>
      <c r="C10" s="103" t="s">
        <v>593</v>
      </c>
      <c r="D10" s="74" t="s">
        <v>731</v>
      </c>
      <c r="E10" s="74" t="s">
        <v>198</v>
      </c>
      <c r="F10" s="75" t="s">
        <v>46</v>
      </c>
      <c r="G10" s="76" t="s">
        <v>10</v>
      </c>
      <c r="H10" s="76" t="s">
        <v>96</v>
      </c>
      <c r="I10" s="76" t="s">
        <v>18</v>
      </c>
      <c r="J10" s="76" t="s">
        <v>158</v>
      </c>
      <c r="K10" s="75" t="s">
        <v>199</v>
      </c>
      <c r="L10" s="463" t="s">
        <v>739</v>
      </c>
      <c r="M10" s="51"/>
      <c r="N10" s="51"/>
      <c r="O10" s="51"/>
      <c r="P10" s="51" t="s">
        <v>919</v>
      </c>
      <c r="Q10" s="67"/>
    </row>
    <row r="11" spans="1:35" x14ac:dyDescent="0.3">
      <c r="A11" s="70">
        <v>8</v>
      </c>
      <c r="B11" s="71" t="s">
        <v>76</v>
      </c>
      <c r="C11" s="103" t="s">
        <v>593</v>
      </c>
      <c r="D11" s="74" t="s">
        <v>732</v>
      </c>
      <c r="E11" s="74" t="s">
        <v>733</v>
      </c>
      <c r="F11" s="75" t="s">
        <v>61</v>
      </c>
      <c r="G11" s="76" t="s">
        <v>16</v>
      </c>
      <c r="H11" s="76" t="s">
        <v>39</v>
      </c>
      <c r="I11" s="76" t="s">
        <v>8</v>
      </c>
      <c r="J11" s="76" t="s">
        <v>164</v>
      </c>
      <c r="K11" s="75" t="s">
        <v>740</v>
      </c>
      <c r="L11" s="463" t="s">
        <v>741</v>
      </c>
      <c r="M11" s="51"/>
      <c r="N11" s="51"/>
      <c r="O11" s="51"/>
      <c r="P11" s="51" t="s">
        <v>920</v>
      </c>
      <c r="Q11" s="67"/>
    </row>
    <row r="12" spans="1:35" x14ac:dyDescent="0.3">
      <c r="A12" s="70">
        <v>9</v>
      </c>
      <c r="B12" s="71" t="s">
        <v>76</v>
      </c>
      <c r="C12" s="103" t="s">
        <v>593</v>
      </c>
      <c r="D12" s="74" t="s">
        <v>734</v>
      </c>
      <c r="E12" s="74" t="s">
        <v>735</v>
      </c>
      <c r="F12" s="75" t="s">
        <v>97</v>
      </c>
      <c r="G12" s="76" t="s">
        <v>10</v>
      </c>
      <c r="H12" s="76" t="s">
        <v>96</v>
      </c>
      <c r="I12" s="76" t="s">
        <v>18</v>
      </c>
      <c r="J12" s="76" t="s">
        <v>158</v>
      </c>
      <c r="K12" s="75" t="s">
        <v>742</v>
      </c>
      <c r="L12" s="463" t="s">
        <v>743</v>
      </c>
      <c r="M12" s="51"/>
      <c r="N12" s="51"/>
      <c r="O12" s="51"/>
      <c r="P12" s="51" t="s">
        <v>921</v>
      </c>
      <c r="Q12" s="67"/>
    </row>
    <row r="13" spans="1:35" x14ac:dyDescent="0.3">
      <c r="A13" s="70">
        <v>10</v>
      </c>
      <c r="B13" s="71" t="s">
        <v>76</v>
      </c>
      <c r="C13" s="103" t="s">
        <v>593</v>
      </c>
      <c r="D13" s="74" t="s">
        <v>736</v>
      </c>
      <c r="E13" s="74" t="s">
        <v>737</v>
      </c>
      <c r="F13" s="75" t="s">
        <v>738</v>
      </c>
      <c r="G13" s="76" t="s">
        <v>10</v>
      </c>
      <c r="H13" s="76" t="s">
        <v>161</v>
      </c>
      <c r="I13" s="76" t="s">
        <v>18</v>
      </c>
      <c r="J13" s="76" t="s">
        <v>176</v>
      </c>
      <c r="K13" s="75" t="s">
        <v>744</v>
      </c>
      <c r="L13" s="463" t="s">
        <v>745</v>
      </c>
      <c r="M13" s="51"/>
      <c r="N13" s="51"/>
      <c r="O13" s="51"/>
      <c r="P13" s="51" t="s">
        <v>922</v>
      </c>
      <c r="Q13" s="67"/>
    </row>
    <row r="14" spans="1:35" x14ac:dyDescent="0.3">
      <c r="A14" s="78">
        <v>11</v>
      </c>
      <c r="B14" s="79" t="s">
        <v>76</v>
      </c>
      <c r="C14" s="103" t="s">
        <v>593</v>
      </c>
      <c r="D14" s="74" t="s">
        <v>820</v>
      </c>
      <c r="E14" s="74" t="s">
        <v>821</v>
      </c>
      <c r="F14" s="75" t="s">
        <v>1012</v>
      </c>
      <c r="G14" s="76" t="s">
        <v>16</v>
      </c>
      <c r="H14" s="76" t="s">
        <v>39</v>
      </c>
      <c r="I14" s="76" t="s">
        <v>8</v>
      </c>
      <c r="J14" s="76" t="s">
        <v>197</v>
      </c>
      <c r="K14" s="75" t="s">
        <v>923</v>
      </c>
      <c r="L14" s="463" t="s">
        <v>746</v>
      </c>
      <c r="M14" s="51"/>
      <c r="N14" s="51"/>
      <c r="O14" s="51"/>
      <c r="P14" s="51" t="s">
        <v>924</v>
      </c>
      <c r="Q14" s="67"/>
    </row>
    <row r="15" spans="1:35" x14ac:dyDescent="0.3">
      <c r="A15" s="80">
        <v>12</v>
      </c>
      <c r="B15" s="76" t="s">
        <v>76</v>
      </c>
      <c r="C15" s="103" t="s">
        <v>593</v>
      </c>
      <c r="D15" s="74" t="s">
        <v>902</v>
      </c>
      <c r="E15" s="74" t="s">
        <v>1011</v>
      </c>
      <c r="F15" s="75" t="s">
        <v>904</v>
      </c>
      <c r="G15" s="76" t="s">
        <v>905</v>
      </c>
      <c r="H15" s="76" t="s">
        <v>774</v>
      </c>
      <c r="I15" s="76" t="s">
        <v>18</v>
      </c>
      <c r="J15" s="76" t="s">
        <v>908</v>
      </c>
      <c r="K15" s="451" t="s">
        <v>1013</v>
      </c>
      <c r="L15" s="463" t="s">
        <v>1014</v>
      </c>
      <c r="M15" s="51"/>
      <c r="N15" s="51"/>
      <c r="O15" s="51"/>
      <c r="P15" s="51" t="s">
        <v>925</v>
      </c>
      <c r="Q15" s="67"/>
      <c r="R15" s="52" t="s">
        <v>926</v>
      </c>
      <c r="AI15" s="52" t="s">
        <v>190</v>
      </c>
    </row>
    <row r="16" spans="1:35" x14ac:dyDescent="0.3">
      <c r="A16" s="149"/>
      <c r="B16" s="82"/>
      <c r="C16" s="392"/>
      <c r="D16" s="393"/>
      <c r="E16" s="393"/>
      <c r="F16" s="81"/>
      <c r="G16" s="82"/>
      <c r="H16" s="82"/>
      <c r="I16" s="82"/>
      <c r="J16" s="82"/>
      <c r="K16" s="81"/>
      <c r="L16" s="461"/>
      <c r="Q16" s="394"/>
    </row>
    <row r="17" spans="1:17" x14ac:dyDescent="0.3">
      <c r="A17" s="391"/>
      <c r="B17" s="82"/>
      <c r="C17" s="392"/>
      <c r="D17" s="393"/>
      <c r="E17" s="393"/>
      <c r="F17" s="81"/>
      <c r="G17" s="82"/>
      <c r="H17" s="82"/>
      <c r="I17" s="82"/>
      <c r="J17" s="82"/>
      <c r="K17" s="81"/>
      <c r="L17" s="461"/>
      <c r="Q17" s="394"/>
    </row>
    <row r="18" spans="1:17" x14ac:dyDescent="0.3">
      <c r="A18" s="81"/>
      <c r="B18" s="82"/>
      <c r="C18" s="81"/>
      <c r="D18" s="81"/>
      <c r="E18" s="81"/>
      <c r="F18" s="81"/>
      <c r="G18" s="82"/>
      <c r="H18" s="82"/>
      <c r="I18" s="82"/>
      <c r="J18" s="82"/>
      <c r="K18" s="81"/>
    </row>
    <row r="19" spans="1:17" x14ac:dyDescent="0.3">
      <c r="A19" s="81"/>
      <c r="B19" s="82"/>
      <c r="C19" s="83" t="s">
        <v>148</v>
      </c>
      <c r="D19" s="83" t="s">
        <v>191</v>
      </c>
      <c r="E19" s="81"/>
      <c r="F19" s="83" t="s">
        <v>149</v>
      </c>
      <c r="G19" s="83" t="s">
        <v>191</v>
      </c>
      <c r="H19" s="82"/>
      <c r="I19" s="84" t="s">
        <v>150</v>
      </c>
      <c r="J19" s="84" t="s">
        <v>191</v>
      </c>
      <c r="K19" s="85"/>
    </row>
    <row r="20" spans="1:17" x14ac:dyDescent="0.3">
      <c r="A20" s="81"/>
      <c r="B20" s="82"/>
      <c r="C20" s="86" t="s">
        <v>16</v>
      </c>
      <c r="D20" s="86">
        <f>COUNTIF(G3:G15,"G")</f>
        <v>2</v>
      </c>
      <c r="E20" s="81"/>
      <c r="F20" s="76" t="s">
        <v>39</v>
      </c>
      <c r="G20" s="76">
        <f>COUNTIF(H3:H15,"EU")</f>
        <v>3</v>
      </c>
      <c r="H20" s="82"/>
      <c r="I20" s="66" t="s">
        <v>18</v>
      </c>
      <c r="J20" s="66">
        <f>COUNTIF(I3:I15,"M")</f>
        <v>9</v>
      </c>
      <c r="K20" s="85"/>
    </row>
    <row r="21" spans="1:17" x14ac:dyDescent="0.3">
      <c r="A21" s="81"/>
      <c r="B21" s="82"/>
      <c r="C21" s="86" t="s">
        <v>31</v>
      </c>
      <c r="D21" s="86">
        <f>COUNTIF(G3:G15,"U")</f>
        <v>0</v>
      </c>
      <c r="E21" s="81"/>
      <c r="F21" s="76" t="s">
        <v>161</v>
      </c>
      <c r="G21" s="76">
        <f>COUNTIF(H3:H15,"Asia")</f>
        <v>4</v>
      </c>
      <c r="H21" s="82"/>
      <c r="I21" s="66" t="s">
        <v>8</v>
      </c>
      <c r="J21" s="66">
        <f>COUNTIF(I3:I15,"F")</f>
        <v>4</v>
      </c>
      <c r="K21" s="81"/>
    </row>
    <row r="22" spans="1:17" x14ac:dyDescent="0.3">
      <c r="A22" s="81"/>
      <c r="B22" s="82"/>
      <c r="C22" s="86" t="s">
        <v>10</v>
      </c>
      <c r="D22" s="86">
        <f>COUNTIF(G3:G15,"I")</f>
        <v>11</v>
      </c>
      <c r="E22" s="81"/>
      <c r="F22" s="76" t="s">
        <v>96</v>
      </c>
      <c r="G22" s="76">
        <f>COUNTIF(H3:H15,"US")</f>
        <v>6</v>
      </c>
      <c r="H22" s="82"/>
      <c r="I22" s="66"/>
      <c r="J22" s="66"/>
      <c r="K22" s="81"/>
    </row>
    <row r="23" spans="1:17" x14ac:dyDescent="0.3">
      <c r="A23" s="81"/>
      <c r="B23" s="82"/>
      <c r="C23" s="81"/>
      <c r="D23" s="82">
        <f>D20+D21+D22</f>
        <v>13</v>
      </c>
      <c r="E23" s="82"/>
      <c r="F23" s="82"/>
      <c r="G23" s="82">
        <f>G20+G21+G22</f>
        <v>13</v>
      </c>
      <c r="H23" s="82"/>
      <c r="I23" s="82"/>
      <c r="J23" s="82">
        <f>J20+J21+J22</f>
        <v>13</v>
      </c>
      <c r="K23" s="85"/>
    </row>
    <row r="24" spans="1:17" x14ac:dyDescent="0.3">
      <c r="C24" s="88"/>
      <c r="D24" s="88"/>
      <c r="E24" s="88"/>
      <c r="F24" s="88"/>
      <c r="K24" s="88"/>
    </row>
    <row r="25" spans="1:17" x14ac:dyDescent="0.3">
      <c r="C25" s="88"/>
      <c r="D25" s="88"/>
      <c r="E25" s="88"/>
      <c r="F25" s="88"/>
      <c r="K25" s="88"/>
    </row>
    <row r="26" spans="1:17" x14ac:dyDescent="0.3">
      <c r="C26" s="88"/>
      <c r="D26" s="88"/>
      <c r="E26" s="88"/>
      <c r="F26" s="88"/>
      <c r="K26" s="88"/>
    </row>
    <row r="27" spans="1:17" x14ac:dyDescent="0.3">
      <c r="C27" s="88"/>
      <c r="D27" s="88"/>
      <c r="E27" s="88"/>
      <c r="F27" s="88"/>
      <c r="K27" s="88"/>
    </row>
    <row r="28" spans="1:17" x14ac:dyDescent="0.3">
      <c r="C28" s="88"/>
      <c r="D28" s="88"/>
      <c r="E28" s="88"/>
      <c r="F28" s="88"/>
      <c r="K28" s="88"/>
    </row>
    <row r="29" spans="1:17" x14ac:dyDescent="0.3">
      <c r="C29" s="88"/>
      <c r="D29" s="88"/>
      <c r="E29" s="88"/>
      <c r="F29" s="88"/>
      <c r="K29" s="88"/>
    </row>
    <row r="30" spans="1:17" x14ac:dyDescent="0.3">
      <c r="C30" s="88"/>
      <c r="D30" s="88"/>
      <c r="E30" s="88"/>
      <c r="F30" s="88"/>
      <c r="K30" s="88"/>
    </row>
    <row r="31" spans="1:17" x14ac:dyDescent="0.3">
      <c r="C31" s="88"/>
      <c r="D31" s="88"/>
      <c r="E31" s="88"/>
      <c r="F31" s="88"/>
      <c r="K31" s="88"/>
    </row>
    <row r="32" spans="1:17" x14ac:dyDescent="0.3">
      <c r="C32" s="88"/>
      <c r="D32" s="88"/>
      <c r="E32" s="88"/>
      <c r="F32" s="88"/>
      <c r="K32" s="88"/>
    </row>
    <row r="33" spans="1:17" x14ac:dyDescent="0.3">
      <c r="C33" s="88"/>
      <c r="D33" s="88"/>
      <c r="E33" s="88"/>
      <c r="F33" s="88"/>
      <c r="K33" s="88"/>
    </row>
    <row r="34" spans="1:17" x14ac:dyDescent="0.3">
      <c r="C34" s="88"/>
      <c r="D34" s="88"/>
      <c r="E34" s="88"/>
      <c r="F34" s="88"/>
      <c r="K34" s="88"/>
    </row>
    <row r="35" spans="1:17" x14ac:dyDescent="0.3">
      <c r="C35" s="88"/>
      <c r="D35" s="88"/>
      <c r="E35" s="88"/>
      <c r="F35" s="88"/>
      <c r="K35" s="88"/>
    </row>
    <row r="36" spans="1:17" x14ac:dyDescent="0.3">
      <c r="D36" s="64"/>
      <c r="E36" s="64"/>
      <c r="F36" s="64"/>
      <c r="G36" s="89"/>
      <c r="H36" s="89"/>
      <c r="I36" s="89"/>
      <c r="J36" s="89"/>
      <c r="K36" s="64"/>
      <c r="L36" s="64"/>
    </row>
    <row r="37" spans="1:17" x14ac:dyDescent="0.3">
      <c r="C37" s="90" t="s">
        <v>192</v>
      </c>
      <c r="D37" s="64"/>
      <c r="E37" s="64"/>
      <c r="F37" s="64"/>
      <c r="G37" s="89"/>
      <c r="H37" s="89"/>
      <c r="I37" s="89"/>
      <c r="J37" s="89"/>
      <c r="K37" s="64"/>
      <c r="L37" s="64"/>
    </row>
    <row r="38" spans="1:17" x14ac:dyDescent="0.3">
      <c r="A38" s="51"/>
      <c r="B38" s="51"/>
      <c r="C38" s="51"/>
      <c r="D38" s="56" t="s">
        <v>146</v>
      </c>
      <c r="E38" s="56" t="s">
        <v>147</v>
      </c>
      <c r="F38" s="56" t="s">
        <v>5</v>
      </c>
      <c r="G38" s="91" t="s">
        <v>148</v>
      </c>
      <c r="H38" s="91" t="s">
        <v>149</v>
      </c>
      <c r="I38" s="91" t="s">
        <v>150</v>
      </c>
      <c r="J38" s="91" t="s">
        <v>151</v>
      </c>
      <c r="K38" s="56" t="s">
        <v>7</v>
      </c>
      <c r="L38" s="64" t="s">
        <v>193</v>
      </c>
      <c r="P38" s="56"/>
    </row>
    <row r="39" spans="1:17" x14ac:dyDescent="0.3">
      <c r="A39" s="51">
        <v>13</v>
      </c>
      <c r="B39" s="51" t="s">
        <v>900</v>
      </c>
      <c r="C39" s="51" t="s">
        <v>901</v>
      </c>
      <c r="D39" s="51" t="s">
        <v>902</v>
      </c>
      <c r="E39" s="51" t="s">
        <v>903</v>
      </c>
      <c r="F39" s="51" t="s">
        <v>904</v>
      </c>
      <c r="G39" s="92" t="s">
        <v>905</v>
      </c>
      <c r="H39" s="92" t="s">
        <v>906</v>
      </c>
      <c r="I39" s="92" t="s">
        <v>907</v>
      </c>
      <c r="J39" s="92" t="s">
        <v>908</v>
      </c>
      <c r="K39" s="427" t="s">
        <v>909</v>
      </c>
      <c r="P39" s="75" t="s">
        <v>910</v>
      </c>
      <c r="Q39" s="52" t="s">
        <v>911</v>
      </c>
    </row>
    <row r="40" spans="1:17" x14ac:dyDescent="0.3">
      <c r="C40" s="88"/>
      <c r="D40" s="88"/>
      <c r="E40" s="88"/>
      <c r="F40" s="88"/>
      <c r="K40" s="88"/>
    </row>
    <row r="41" spans="1:17" x14ac:dyDescent="0.3">
      <c r="C41" s="88"/>
      <c r="D41" s="88"/>
      <c r="E41" s="88"/>
      <c r="F41" s="88"/>
      <c r="K41" s="88"/>
    </row>
    <row r="42" spans="1:17" x14ac:dyDescent="0.3">
      <c r="C42" s="88"/>
      <c r="D42" s="88"/>
      <c r="E42" s="88"/>
      <c r="F42" s="88"/>
      <c r="K42" s="88"/>
    </row>
    <row r="43" spans="1:17" x14ac:dyDescent="0.3">
      <c r="C43" s="88"/>
      <c r="D43" s="88"/>
      <c r="E43" s="88"/>
      <c r="F43" s="88"/>
      <c r="K43" s="88"/>
    </row>
    <row r="44" spans="1:17" x14ac:dyDescent="0.3">
      <c r="C44" s="88"/>
      <c r="D44" s="88"/>
      <c r="E44" s="88"/>
      <c r="F44" s="88"/>
      <c r="K44" s="88"/>
    </row>
    <row r="45" spans="1:17" x14ac:dyDescent="0.3">
      <c r="C45" s="88"/>
      <c r="D45" s="88"/>
      <c r="E45" s="88"/>
      <c r="F45" s="88"/>
      <c r="K45" s="88"/>
    </row>
    <row r="46" spans="1:17" x14ac:dyDescent="0.3">
      <c r="C46" s="88"/>
      <c r="D46" s="88"/>
      <c r="E46" s="88"/>
      <c r="F46" s="88"/>
      <c r="K46" s="88"/>
    </row>
    <row r="47" spans="1:17" x14ac:dyDescent="0.3">
      <c r="C47" s="88"/>
      <c r="D47" s="88"/>
      <c r="E47" s="88"/>
      <c r="F47" s="88"/>
      <c r="K47" s="88"/>
    </row>
    <row r="48" spans="1:17" x14ac:dyDescent="0.3">
      <c r="C48" s="88"/>
      <c r="D48" s="88"/>
      <c r="E48" s="88"/>
      <c r="F48" s="88"/>
      <c r="K48" s="88"/>
    </row>
    <row r="49" spans="3:11" x14ac:dyDescent="0.3">
      <c r="C49" s="88"/>
      <c r="D49" s="88"/>
      <c r="E49" s="88"/>
      <c r="F49" s="88"/>
      <c r="K49" s="88"/>
    </row>
    <row r="50" spans="3:11" x14ac:dyDescent="0.3">
      <c r="C50" s="88"/>
      <c r="D50" s="88"/>
      <c r="E50" s="88"/>
      <c r="F50" s="88"/>
      <c r="K50" s="88"/>
    </row>
    <row r="51" spans="3:11" x14ac:dyDescent="0.3">
      <c r="C51" s="88"/>
      <c r="D51" s="88"/>
      <c r="E51" s="88"/>
      <c r="F51" s="88"/>
      <c r="K51" s="88"/>
    </row>
    <row r="52" spans="3:11" x14ac:dyDescent="0.3">
      <c r="C52" s="88"/>
      <c r="D52" s="88"/>
      <c r="E52" s="88"/>
      <c r="F52" s="88"/>
      <c r="K52" s="88"/>
    </row>
    <row r="53" spans="3:11" x14ac:dyDescent="0.3">
      <c r="C53" s="88"/>
      <c r="D53" s="88"/>
      <c r="E53" s="88"/>
      <c r="F53" s="88"/>
      <c r="K53" s="88"/>
    </row>
    <row r="54" spans="3:11" x14ac:dyDescent="0.3">
      <c r="C54" s="88"/>
      <c r="D54" s="88"/>
      <c r="E54" s="88"/>
      <c r="F54" s="88"/>
      <c r="K54" s="88"/>
    </row>
    <row r="55" spans="3:11" x14ac:dyDescent="0.3">
      <c r="C55" s="88"/>
      <c r="D55" s="88"/>
      <c r="E55" s="88"/>
      <c r="F55" s="88"/>
      <c r="K55" s="88"/>
    </row>
    <row r="56" spans="3:11" x14ac:dyDescent="0.3">
      <c r="C56" s="88"/>
      <c r="D56" s="88"/>
      <c r="E56" s="88"/>
      <c r="F56" s="88"/>
      <c r="K56" s="88"/>
    </row>
    <row r="57" spans="3:11" x14ac:dyDescent="0.3">
      <c r="C57" s="88"/>
      <c r="D57" s="88"/>
      <c r="E57" s="88"/>
      <c r="F57" s="88"/>
      <c r="K57" s="88"/>
    </row>
    <row r="58" spans="3:11" x14ac:dyDescent="0.3">
      <c r="C58" s="88"/>
      <c r="D58" s="88"/>
      <c r="E58" s="88"/>
      <c r="F58" s="88"/>
      <c r="K58" s="88"/>
    </row>
    <row r="59" spans="3:11" x14ac:dyDescent="0.3">
      <c r="C59" s="88"/>
      <c r="D59" s="88"/>
      <c r="E59" s="88"/>
      <c r="F59" s="88"/>
      <c r="K59" s="88"/>
    </row>
    <row r="60" spans="3:11" x14ac:dyDescent="0.3">
      <c r="C60" s="88"/>
      <c r="D60" s="88"/>
      <c r="E60" s="88"/>
      <c r="F60" s="88"/>
      <c r="K60" s="88"/>
    </row>
    <row r="61" spans="3:11" x14ac:dyDescent="0.3">
      <c r="C61" s="88"/>
      <c r="D61" s="88"/>
      <c r="E61" s="88"/>
      <c r="F61" s="88"/>
      <c r="K61" s="88"/>
    </row>
    <row r="62" spans="3:11" x14ac:dyDescent="0.3">
      <c r="C62" s="88"/>
      <c r="D62" s="88"/>
      <c r="E62" s="88"/>
      <c r="F62" s="88"/>
      <c r="K62" s="88"/>
    </row>
    <row r="63" spans="3:11" x14ac:dyDescent="0.3">
      <c r="C63" s="88"/>
      <c r="D63" s="88"/>
      <c r="E63" s="88"/>
      <c r="F63" s="88"/>
      <c r="K63" s="88"/>
    </row>
    <row r="64" spans="3:11" x14ac:dyDescent="0.3">
      <c r="C64" s="88"/>
      <c r="D64" s="88"/>
      <c r="E64" s="88"/>
      <c r="F64" s="88"/>
      <c r="K64" s="88"/>
    </row>
    <row r="65" spans="3:11" x14ac:dyDescent="0.3">
      <c r="C65" s="88"/>
      <c r="D65" s="88"/>
      <c r="E65" s="88"/>
      <c r="F65" s="88"/>
      <c r="K65" s="88"/>
    </row>
    <row r="66" spans="3:11" x14ac:dyDescent="0.3">
      <c r="C66" s="88"/>
      <c r="D66" s="88"/>
      <c r="E66" s="88"/>
      <c r="F66" s="88"/>
      <c r="K66" s="88"/>
    </row>
    <row r="67" spans="3:11" x14ac:dyDescent="0.3">
      <c r="C67" s="88"/>
      <c r="D67" s="88"/>
      <c r="E67" s="88"/>
      <c r="F67" s="88"/>
      <c r="K67" s="88"/>
    </row>
    <row r="68" spans="3:11" x14ac:dyDescent="0.3">
      <c r="C68" s="88"/>
      <c r="D68" s="88"/>
      <c r="E68" s="88"/>
      <c r="F68" s="88"/>
      <c r="K68" s="88"/>
    </row>
    <row r="69" spans="3:11" x14ac:dyDescent="0.3">
      <c r="C69" s="88"/>
      <c r="D69" s="88"/>
      <c r="E69" s="88"/>
      <c r="F69" s="88"/>
      <c r="K69" s="88"/>
    </row>
    <row r="70" spans="3:11" x14ac:dyDescent="0.3">
      <c r="C70" s="88"/>
      <c r="D70" s="88"/>
      <c r="E70" s="88"/>
      <c r="F70" s="88"/>
      <c r="K70" s="88"/>
    </row>
    <row r="71" spans="3:11" x14ac:dyDescent="0.3">
      <c r="C71" s="88"/>
      <c r="D71" s="88"/>
      <c r="E71" s="88"/>
      <c r="F71" s="88"/>
      <c r="K71" s="88"/>
    </row>
    <row r="72" spans="3:11" x14ac:dyDescent="0.3">
      <c r="C72" s="88"/>
      <c r="D72" s="88"/>
      <c r="E72" s="88"/>
      <c r="F72" s="88"/>
      <c r="K72" s="88"/>
    </row>
    <row r="73" spans="3:11" x14ac:dyDescent="0.3">
      <c r="C73" s="88"/>
      <c r="D73" s="88"/>
      <c r="E73" s="88"/>
      <c r="F73" s="88"/>
      <c r="K73" s="88"/>
    </row>
    <row r="74" spans="3:11" x14ac:dyDescent="0.3">
      <c r="C74" s="88"/>
      <c r="D74" s="88"/>
      <c r="E74" s="88"/>
      <c r="F74" s="88"/>
      <c r="K74" s="88"/>
    </row>
    <row r="75" spans="3:11" x14ac:dyDescent="0.3">
      <c r="C75" s="88"/>
      <c r="D75" s="88"/>
      <c r="E75" s="88"/>
      <c r="F75" s="88"/>
      <c r="K75" s="88"/>
    </row>
    <row r="76" spans="3:11" x14ac:dyDescent="0.3">
      <c r="C76" s="88"/>
      <c r="D76" s="88"/>
      <c r="E76" s="88"/>
      <c r="F76" s="88"/>
      <c r="K76" s="88"/>
    </row>
    <row r="77" spans="3:11" x14ac:dyDescent="0.3">
      <c r="C77" s="88"/>
      <c r="D77" s="88"/>
      <c r="E77" s="88"/>
      <c r="F77" s="88"/>
      <c r="K77" s="88"/>
    </row>
    <row r="78" spans="3:11" x14ac:dyDescent="0.3">
      <c r="C78" s="88"/>
      <c r="D78" s="88"/>
      <c r="E78" s="88"/>
      <c r="F78" s="88"/>
      <c r="K78" s="88"/>
    </row>
    <row r="79" spans="3:11" x14ac:dyDescent="0.3">
      <c r="C79" s="88"/>
      <c r="D79" s="88"/>
      <c r="E79" s="88"/>
      <c r="F79" s="88"/>
      <c r="K79" s="88"/>
    </row>
    <row r="80" spans="3:11" x14ac:dyDescent="0.3">
      <c r="C80" s="88"/>
      <c r="D80" s="88"/>
      <c r="E80" s="88"/>
      <c r="F80" s="88"/>
      <c r="K80" s="88"/>
    </row>
    <row r="81" spans="3:11" x14ac:dyDescent="0.3">
      <c r="C81" s="88"/>
      <c r="D81" s="88"/>
      <c r="E81" s="88"/>
      <c r="F81" s="88"/>
      <c r="K81" s="88"/>
    </row>
    <row r="82" spans="3:11" x14ac:dyDescent="0.3">
      <c r="C82" s="88"/>
      <c r="D82" s="88"/>
      <c r="E82" s="88"/>
      <c r="F82" s="88"/>
      <c r="K82" s="88"/>
    </row>
    <row r="83" spans="3:11" x14ac:dyDescent="0.3">
      <c r="C83" s="88"/>
      <c r="D83" s="88"/>
      <c r="E83" s="88"/>
      <c r="F83" s="88"/>
      <c r="K83" s="88"/>
    </row>
    <row r="84" spans="3:11" x14ac:dyDescent="0.3">
      <c r="C84" s="88"/>
      <c r="D84" s="88"/>
      <c r="E84" s="88"/>
      <c r="F84" s="88"/>
      <c r="K84" s="88"/>
    </row>
    <row r="85" spans="3:11" x14ac:dyDescent="0.3">
      <c r="C85" s="88"/>
      <c r="D85" s="88"/>
      <c r="E85" s="88"/>
      <c r="F85" s="88"/>
      <c r="K85" s="88"/>
    </row>
    <row r="86" spans="3:11" x14ac:dyDescent="0.3">
      <c r="C86" s="88"/>
      <c r="D86" s="88"/>
      <c r="E86" s="88"/>
      <c r="F86" s="88"/>
      <c r="K86" s="88"/>
    </row>
    <row r="87" spans="3:11" x14ac:dyDescent="0.3">
      <c r="C87" s="88"/>
      <c r="D87" s="88"/>
      <c r="E87" s="88"/>
      <c r="F87" s="88"/>
      <c r="K87" s="88"/>
    </row>
    <row r="88" spans="3:11" x14ac:dyDescent="0.3">
      <c r="C88" s="88"/>
      <c r="D88" s="88"/>
      <c r="E88" s="88"/>
      <c r="F88" s="88"/>
      <c r="K88" s="88"/>
    </row>
    <row r="89" spans="3:11" x14ac:dyDescent="0.3">
      <c r="C89" s="88"/>
      <c r="D89" s="88"/>
      <c r="E89" s="88"/>
      <c r="F89" s="88"/>
      <c r="K89" s="88"/>
    </row>
    <row r="90" spans="3:11" x14ac:dyDescent="0.3">
      <c r="C90" s="88"/>
      <c r="D90" s="88"/>
      <c r="E90" s="88"/>
      <c r="F90" s="88"/>
      <c r="K90" s="88"/>
    </row>
    <row r="91" spans="3:11" x14ac:dyDescent="0.3">
      <c r="C91" s="88"/>
      <c r="D91" s="88"/>
      <c r="E91" s="88"/>
      <c r="F91" s="88"/>
      <c r="K91" s="88"/>
    </row>
    <row r="92" spans="3:11" x14ac:dyDescent="0.3">
      <c r="C92" s="88"/>
      <c r="D92" s="88"/>
      <c r="E92" s="88"/>
      <c r="F92" s="88"/>
      <c r="K92" s="88"/>
    </row>
    <row r="93" spans="3:11" x14ac:dyDescent="0.3">
      <c r="C93" s="88"/>
      <c r="D93" s="88"/>
      <c r="E93" s="88"/>
      <c r="F93" s="88"/>
      <c r="K93" s="88"/>
    </row>
    <row r="94" spans="3:11" x14ac:dyDescent="0.3">
      <c r="C94" s="88"/>
      <c r="D94" s="88"/>
      <c r="E94" s="88"/>
      <c r="F94" s="88"/>
      <c r="K94" s="88"/>
    </row>
    <row r="95" spans="3:11" x14ac:dyDescent="0.3">
      <c r="C95" s="88"/>
      <c r="D95" s="88"/>
      <c r="E95" s="88"/>
      <c r="F95" s="88"/>
      <c r="K95" s="88"/>
    </row>
    <row r="96" spans="3:11" x14ac:dyDescent="0.3">
      <c r="C96" s="88"/>
      <c r="D96" s="88"/>
      <c r="E96" s="88"/>
      <c r="F96" s="88"/>
      <c r="K96" s="88"/>
    </row>
    <row r="97" spans="3:11" x14ac:dyDescent="0.3">
      <c r="C97" s="88"/>
      <c r="D97" s="88"/>
      <c r="E97" s="88"/>
      <c r="F97" s="88"/>
      <c r="K97" s="88"/>
    </row>
    <row r="98" spans="3:11" x14ac:dyDescent="0.3">
      <c r="C98" s="88"/>
      <c r="D98" s="88"/>
      <c r="E98" s="88"/>
      <c r="F98" s="88"/>
      <c r="K98" s="88"/>
    </row>
    <row r="99" spans="3:11" x14ac:dyDescent="0.3">
      <c r="C99" s="88"/>
      <c r="D99" s="88"/>
      <c r="E99" s="88"/>
      <c r="F99" s="88"/>
      <c r="K99" s="88"/>
    </row>
    <row r="100" spans="3:11" x14ac:dyDescent="0.3">
      <c r="C100" s="88"/>
      <c r="D100" s="88"/>
      <c r="E100" s="88"/>
      <c r="F100" s="88"/>
      <c r="K100" s="88"/>
    </row>
    <row r="101" spans="3:11" x14ac:dyDescent="0.3">
      <c r="C101" s="88"/>
      <c r="D101" s="88"/>
      <c r="E101" s="88"/>
      <c r="F101" s="88"/>
      <c r="K101" s="88"/>
    </row>
    <row r="102" spans="3:11" x14ac:dyDescent="0.3">
      <c r="C102" s="88"/>
      <c r="D102" s="88"/>
      <c r="E102" s="88"/>
      <c r="F102" s="88"/>
      <c r="K102" s="88"/>
    </row>
    <row r="103" spans="3:11" x14ac:dyDescent="0.3">
      <c r="C103" s="88"/>
      <c r="D103" s="88"/>
      <c r="E103" s="88"/>
      <c r="F103" s="88"/>
      <c r="K103" s="88"/>
    </row>
    <row r="104" spans="3:11" x14ac:dyDescent="0.3">
      <c r="C104" s="88"/>
      <c r="D104" s="88"/>
      <c r="E104" s="88"/>
      <c r="F104" s="88"/>
      <c r="K104" s="88"/>
    </row>
    <row r="105" spans="3:11" x14ac:dyDescent="0.3">
      <c r="C105" s="88"/>
      <c r="D105" s="88"/>
      <c r="E105" s="88"/>
      <c r="F105" s="88"/>
      <c r="K105" s="88"/>
    </row>
    <row r="106" spans="3:11" x14ac:dyDescent="0.3">
      <c r="C106" s="88"/>
      <c r="D106" s="88"/>
      <c r="E106" s="88"/>
      <c r="F106" s="88"/>
      <c r="K106" s="88"/>
    </row>
    <row r="107" spans="3:11" x14ac:dyDescent="0.3">
      <c r="C107" s="88"/>
      <c r="D107" s="88"/>
      <c r="E107" s="88"/>
      <c r="F107" s="88"/>
      <c r="K107" s="88"/>
    </row>
    <row r="108" spans="3:11" x14ac:dyDescent="0.3">
      <c r="C108" s="88"/>
      <c r="D108" s="88"/>
      <c r="E108" s="88"/>
      <c r="F108" s="88"/>
      <c r="K108" s="88"/>
    </row>
    <row r="109" spans="3:11" x14ac:dyDescent="0.3">
      <c r="C109" s="88"/>
      <c r="D109" s="88"/>
      <c r="E109" s="88"/>
      <c r="F109" s="88"/>
      <c r="K109" s="88"/>
    </row>
    <row r="110" spans="3:11" x14ac:dyDescent="0.3">
      <c r="C110" s="88"/>
      <c r="D110" s="88"/>
      <c r="E110" s="88"/>
      <c r="F110" s="88"/>
      <c r="K110" s="88"/>
    </row>
    <row r="111" spans="3:11" x14ac:dyDescent="0.3">
      <c r="C111" s="88"/>
      <c r="D111" s="88"/>
      <c r="E111" s="88"/>
      <c r="F111" s="88"/>
      <c r="K111" s="88"/>
    </row>
    <row r="112" spans="3:11" x14ac:dyDescent="0.3">
      <c r="C112" s="88"/>
      <c r="D112" s="88"/>
      <c r="E112" s="88"/>
      <c r="F112" s="88"/>
      <c r="K112" s="88"/>
    </row>
    <row r="113" spans="3:11" x14ac:dyDescent="0.3">
      <c r="C113" s="88"/>
      <c r="D113" s="88"/>
      <c r="E113" s="88"/>
      <c r="F113" s="88"/>
      <c r="K113" s="88"/>
    </row>
    <row r="114" spans="3:11" x14ac:dyDescent="0.3">
      <c r="C114" s="88"/>
      <c r="D114" s="88"/>
      <c r="E114" s="88"/>
      <c r="F114" s="88"/>
      <c r="K114" s="88"/>
    </row>
    <row r="115" spans="3:11" x14ac:dyDescent="0.3">
      <c r="C115" s="88"/>
      <c r="D115" s="88"/>
      <c r="E115" s="88"/>
      <c r="F115" s="88"/>
      <c r="K115" s="88"/>
    </row>
    <row r="116" spans="3:11" x14ac:dyDescent="0.3">
      <c r="C116" s="88"/>
      <c r="D116" s="88"/>
      <c r="E116" s="88"/>
      <c r="F116" s="88"/>
      <c r="K116" s="88"/>
    </row>
    <row r="117" spans="3:11" x14ac:dyDescent="0.3">
      <c r="C117" s="88"/>
      <c r="D117" s="88"/>
      <c r="E117" s="88"/>
      <c r="F117" s="88"/>
      <c r="K117" s="88"/>
    </row>
    <row r="118" spans="3:11" x14ac:dyDescent="0.3">
      <c r="C118" s="88"/>
      <c r="D118" s="88"/>
      <c r="E118" s="88"/>
      <c r="F118" s="88"/>
      <c r="K118" s="88"/>
    </row>
    <row r="119" spans="3:11" x14ac:dyDescent="0.3">
      <c r="C119" s="88"/>
      <c r="D119" s="88"/>
      <c r="E119" s="88"/>
      <c r="F119" s="88"/>
      <c r="K119" s="88"/>
    </row>
    <row r="120" spans="3:11" x14ac:dyDescent="0.3">
      <c r="C120" s="88"/>
      <c r="D120" s="88"/>
      <c r="E120" s="88"/>
      <c r="F120" s="88"/>
      <c r="K120" s="88"/>
    </row>
    <row r="121" spans="3:11" x14ac:dyDescent="0.3">
      <c r="C121" s="88"/>
      <c r="D121" s="88"/>
      <c r="E121" s="88"/>
      <c r="F121" s="88"/>
      <c r="K121" s="88"/>
    </row>
    <row r="122" spans="3:11" x14ac:dyDescent="0.3">
      <c r="C122" s="88"/>
      <c r="D122" s="88"/>
      <c r="E122" s="88"/>
      <c r="F122" s="88"/>
      <c r="K122" s="88"/>
    </row>
    <row r="123" spans="3:11" x14ac:dyDescent="0.3">
      <c r="C123" s="88"/>
      <c r="D123" s="88"/>
      <c r="E123" s="88"/>
      <c r="F123" s="88"/>
      <c r="K123" s="88"/>
    </row>
    <row r="124" spans="3:11" x14ac:dyDescent="0.3">
      <c r="C124" s="88"/>
      <c r="D124" s="88"/>
      <c r="E124" s="88"/>
      <c r="F124" s="88"/>
      <c r="K124" s="88"/>
    </row>
    <row r="125" spans="3:11" x14ac:dyDescent="0.3">
      <c r="C125" s="88"/>
      <c r="D125" s="88"/>
      <c r="E125" s="88"/>
      <c r="F125" s="88"/>
      <c r="K125" s="88"/>
    </row>
    <row r="126" spans="3:11" x14ac:dyDescent="0.3">
      <c r="C126" s="88"/>
      <c r="D126" s="88"/>
      <c r="E126" s="88"/>
      <c r="F126" s="88"/>
      <c r="K126" s="88"/>
    </row>
    <row r="127" spans="3:11" x14ac:dyDescent="0.3">
      <c r="C127" s="88"/>
      <c r="D127" s="88"/>
      <c r="E127" s="88"/>
      <c r="F127" s="88"/>
      <c r="K127" s="88"/>
    </row>
    <row r="128" spans="3:11" x14ac:dyDescent="0.3">
      <c r="C128" s="88"/>
      <c r="D128" s="88"/>
      <c r="E128" s="88"/>
      <c r="F128" s="88"/>
      <c r="K128" s="88"/>
    </row>
    <row r="129" spans="3:11" x14ac:dyDescent="0.3">
      <c r="C129" s="88"/>
      <c r="D129" s="88"/>
      <c r="E129" s="88"/>
      <c r="F129" s="88"/>
      <c r="K129" s="88"/>
    </row>
    <row r="130" spans="3:11" x14ac:dyDescent="0.3">
      <c r="C130" s="88"/>
      <c r="D130" s="88"/>
      <c r="E130" s="88"/>
      <c r="F130" s="88"/>
      <c r="K130" s="88"/>
    </row>
    <row r="131" spans="3:11" x14ac:dyDescent="0.3">
      <c r="C131" s="88"/>
      <c r="D131" s="88"/>
      <c r="E131" s="88"/>
      <c r="F131" s="88"/>
      <c r="K131" s="88"/>
    </row>
    <row r="132" spans="3:11" x14ac:dyDescent="0.3">
      <c r="C132" s="88"/>
      <c r="D132" s="88"/>
      <c r="E132" s="88"/>
      <c r="F132" s="88"/>
      <c r="K132" s="88"/>
    </row>
    <row r="133" spans="3:11" x14ac:dyDescent="0.3">
      <c r="C133" s="88"/>
      <c r="D133" s="88"/>
      <c r="E133" s="88"/>
      <c r="F133" s="88"/>
      <c r="K133" s="88"/>
    </row>
    <row r="134" spans="3:11" x14ac:dyDescent="0.3">
      <c r="C134" s="88"/>
      <c r="D134" s="88"/>
      <c r="E134" s="88"/>
      <c r="F134" s="88"/>
      <c r="K134" s="88"/>
    </row>
    <row r="135" spans="3:11" x14ac:dyDescent="0.3">
      <c r="C135" s="88"/>
      <c r="D135" s="88"/>
      <c r="E135" s="88"/>
      <c r="F135" s="88"/>
      <c r="K135" s="88"/>
    </row>
    <row r="136" spans="3:11" x14ac:dyDescent="0.3">
      <c r="C136" s="88"/>
      <c r="D136" s="88"/>
      <c r="E136" s="88"/>
      <c r="F136" s="88"/>
      <c r="K136" s="88"/>
    </row>
    <row r="137" spans="3:11" x14ac:dyDescent="0.3">
      <c r="C137" s="88"/>
      <c r="D137" s="88"/>
      <c r="E137" s="88"/>
      <c r="F137" s="88"/>
      <c r="K137" s="88"/>
    </row>
    <row r="138" spans="3:11" x14ac:dyDescent="0.3">
      <c r="C138" s="88"/>
      <c r="D138" s="88"/>
      <c r="E138" s="88"/>
      <c r="F138" s="88"/>
      <c r="K138" s="88"/>
    </row>
    <row r="139" spans="3:11" x14ac:dyDescent="0.3">
      <c r="C139" s="88"/>
      <c r="D139" s="88"/>
      <c r="E139" s="88"/>
      <c r="F139" s="88"/>
      <c r="K139" s="88"/>
    </row>
    <row r="140" spans="3:11" x14ac:dyDescent="0.3">
      <c r="C140" s="88"/>
      <c r="D140" s="88"/>
      <c r="E140" s="88"/>
      <c r="F140" s="88"/>
      <c r="K140" s="88"/>
    </row>
    <row r="141" spans="3:11" x14ac:dyDescent="0.3">
      <c r="C141" s="88"/>
      <c r="D141" s="88"/>
      <c r="E141" s="88"/>
      <c r="F141" s="88"/>
      <c r="K141" s="88"/>
    </row>
    <row r="142" spans="3:11" x14ac:dyDescent="0.3">
      <c r="C142" s="88"/>
      <c r="D142" s="88"/>
      <c r="E142" s="88"/>
      <c r="F142" s="88"/>
      <c r="K142" s="88"/>
    </row>
    <row r="143" spans="3:11" x14ac:dyDescent="0.3">
      <c r="C143" s="88"/>
      <c r="D143" s="88"/>
      <c r="E143" s="88"/>
      <c r="F143" s="88"/>
      <c r="K143" s="88"/>
    </row>
    <row r="144" spans="3:11" x14ac:dyDescent="0.3">
      <c r="C144" s="88"/>
      <c r="D144" s="88"/>
      <c r="E144" s="88"/>
      <c r="F144" s="88"/>
      <c r="K144" s="88"/>
    </row>
    <row r="145" spans="3:11" x14ac:dyDescent="0.3">
      <c r="C145" s="88"/>
      <c r="D145" s="88"/>
      <c r="E145" s="88"/>
      <c r="F145" s="88"/>
      <c r="K145" s="88"/>
    </row>
    <row r="146" spans="3:11" x14ac:dyDescent="0.3">
      <c r="C146" s="88"/>
      <c r="D146" s="88"/>
      <c r="E146" s="88"/>
      <c r="F146" s="88"/>
      <c r="K146" s="88"/>
    </row>
    <row r="147" spans="3:11" x14ac:dyDescent="0.3">
      <c r="C147" s="88"/>
      <c r="D147" s="88"/>
      <c r="E147" s="88"/>
      <c r="F147" s="88"/>
      <c r="K147" s="88"/>
    </row>
    <row r="148" spans="3:11" x14ac:dyDescent="0.3">
      <c r="C148" s="88"/>
      <c r="D148" s="88"/>
      <c r="E148" s="88"/>
      <c r="F148" s="88"/>
      <c r="K148" s="88"/>
    </row>
    <row r="149" spans="3:11" x14ac:dyDescent="0.3">
      <c r="C149" s="88"/>
      <c r="D149" s="88"/>
      <c r="E149" s="88"/>
      <c r="F149" s="88"/>
      <c r="K149" s="88"/>
    </row>
    <row r="150" spans="3:11" x14ac:dyDescent="0.3">
      <c r="C150" s="88"/>
      <c r="D150" s="88"/>
      <c r="E150" s="88"/>
      <c r="F150" s="88"/>
      <c r="K150" s="88"/>
    </row>
    <row r="151" spans="3:11" x14ac:dyDescent="0.3">
      <c r="C151" s="88"/>
      <c r="D151" s="88"/>
      <c r="E151" s="88"/>
      <c r="F151" s="88"/>
      <c r="K151" s="88"/>
    </row>
    <row r="152" spans="3:11" x14ac:dyDescent="0.3">
      <c r="C152" s="88"/>
      <c r="D152" s="88"/>
      <c r="E152" s="88"/>
      <c r="F152" s="88"/>
      <c r="K152" s="88"/>
    </row>
    <row r="153" spans="3:11" x14ac:dyDescent="0.3">
      <c r="C153" s="88"/>
      <c r="D153" s="88"/>
      <c r="E153" s="88"/>
      <c r="F153" s="88"/>
      <c r="K153" s="88"/>
    </row>
    <row r="154" spans="3:11" x14ac:dyDescent="0.3">
      <c r="C154" s="88"/>
      <c r="D154" s="88"/>
      <c r="E154" s="88"/>
      <c r="F154" s="88"/>
      <c r="K154" s="88"/>
    </row>
    <row r="155" spans="3:11" x14ac:dyDescent="0.3">
      <c r="C155" s="88"/>
      <c r="D155" s="88"/>
      <c r="E155" s="88"/>
      <c r="F155" s="88"/>
      <c r="K155" s="88"/>
    </row>
    <row r="156" spans="3:11" x14ac:dyDescent="0.3">
      <c r="C156" s="88"/>
      <c r="D156" s="88"/>
      <c r="E156" s="88"/>
      <c r="F156" s="88"/>
      <c r="K156" s="88"/>
    </row>
    <row r="157" spans="3:11" x14ac:dyDescent="0.3">
      <c r="C157" s="88"/>
      <c r="D157" s="88"/>
      <c r="E157" s="88"/>
      <c r="F157" s="88"/>
      <c r="K157" s="88"/>
    </row>
    <row r="158" spans="3:11" x14ac:dyDescent="0.3">
      <c r="C158" s="88"/>
      <c r="D158" s="88"/>
      <c r="E158" s="88"/>
      <c r="F158" s="88"/>
      <c r="K158" s="88"/>
    </row>
    <row r="159" spans="3:11" x14ac:dyDescent="0.3">
      <c r="C159" s="88"/>
      <c r="D159" s="88"/>
      <c r="E159" s="88"/>
      <c r="F159" s="88"/>
      <c r="K159" s="88"/>
    </row>
    <row r="160" spans="3:11" x14ac:dyDescent="0.3">
      <c r="C160" s="88"/>
      <c r="D160" s="88"/>
      <c r="E160" s="88"/>
      <c r="F160" s="88"/>
      <c r="K160" s="88"/>
    </row>
    <row r="161" spans="3:11" x14ac:dyDescent="0.3">
      <c r="C161" s="88"/>
      <c r="D161" s="88"/>
      <c r="E161" s="88"/>
      <c r="F161" s="88"/>
      <c r="K161" s="88"/>
    </row>
    <row r="162" spans="3:11" x14ac:dyDescent="0.3">
      <c r="C162" s="88"/>
      <c r="D162" s="88"/>
      <c r="E162" s="88"/>
      <c r="F162" s="88"/>
      <c r="K162" s="88"/>
    </row>
    <row r="163" spans="3:11" x14ac:dyDescent="0.3">
      <c r="C163" s="88"/>
      <c r="D163" s="88"/>
      <c r="E163" s="88"/>
      <c r="F163" s="88"/>
      <c r="K163" s="88"/>
    </row>
    <row r="164" spans="3:11" x14ac:dyDescent="0.3">
      <c r="C164" s="88"/>
      <c r="D164" s="88"/>
      <c r="E164" s="88"/>
      <c r="F164" s="88"/>
      <c r="K164" s="88"/>
    </row>
    <row r="165" spans="3:11" x14ac:dyDescent="0.3">
      <c r="C165" s="88"/>
      <c r="D165" s="88"/>
      <c r="E165" s="88"/>
      <c r="F165" s="88"/>
      <c r="K165" s="88"/>
    </row>
    <row r="166" spans="3:11" x14ac:dyDescent="0.3">
      <c r="C166" s="88"/>
      <c r="D166" s="88"/>
      <c r="E166" s="88"/>
      <c r="F166" s="88"/>
      <c r="K166" s="88"/>
    </row>
    <row r="167" spans="3:11" x14ac:dyDescent="0.3">
      <c r="C167" s="88"/>
      <c r="D167" s="88"/>
      <c r="E167" s="88"/>
      <c r="F167" s="88"/>
      <c r="K167" s="88"/>
    </row>
    <row r="168" spans="3:11" x14ac:dyDescent="0.3">
      <c r="C168" s="88"/>
      <c r="D168" s="88"/>
      <c r="E168" s="88"/>
      <c r="F168" s="88"/>
      <c r="K168" s="88"/>
    </row>
    <row r="169" spans="3:11" x14ac:dyDescent="0.3">
      <c r="C169" s="88"/>
      <c r="D169" s="88"/>
      <c r="E169" s="88"/>
      <c r="F169" s="88"/>
      <c r="K169" s="88"/>
    </row>
    <row r="170" spans="3:11" x14ac:dyDescent="0.3">
      <c r="C170" s="88"/>
      <c r="D170" s="88"/>
      <c r="E170" s="88"/>
      <c r="F170" s="88"/>
      <c r="K170" s="88"/>
    </row>
    <row r="171" spans="3:11" x14ac:dyDescent="0.3">
      <c r="C171" s="88"/>
      <c r="D171" s="88"/>
      <c r="E171" s="88"/>
      <c r="F171" s="88"/>
      <c r="K171" s="88"/>
    </row>
    <row r="172" spans="3:11" x14ac:dyDescent="0.3">
      <c r="C172" s="88"/>
      <c r="D172" s="88"/>
      <c r="E172" s="88"/>
      <c r="F172" s="88"/>
      <c r="K172" s="88"/>
    </row>
    <row r="173" spans="3:11" x14ac:dyDescent="0.3">
      <c r="C173" s="88"/>
      <c r="D173" s="88"/>
      <c r="E173" s="88"/>
      <c r="F173" s="88"/>
      <c r="K173" s="88"/>
    </row>
    <row r="174" spans="3:11" x14ac:dyDescent="0.3">
      <c r="C174" s="88"/>
      <c r="D174" s="88"/>
      <c r="E174" s="88"/>
      <c r="F174" s="88"/>
      <c r="K174" s="88"/>
    </row>
    <row r="175" spans="3:11" x14ac:dyDescent="0.3">
      <c r="C175" s="88"/>
      <c r="D175" s="88"/>
      <c r="E175" s="88"/>
      <c r="F175" s="88"/>
      <c r="K175" s="88"/>
    </row>
    <row r="176" spans="3:11" x14ac:dyDescent="0.3">
      <c r="C176" s="88"/>
      <c r="D176" s="88"/>
      <c r="E176" s="88"/>
      <c r="F176" s="88"/>
      <c r="K176" s="88"/>
    </row>
    <row r="177" spans="3:11" x14ac:dyDescent="0.3">
      <c r="C177" s="88"/>
      <c r="D177" s="88"/>
      <c r="E177" s="88"/>
      <c r="F177" s="88"/>
      <c r="K177" s="88"/>
    </row>
    <row r="178" spans="3:11" x14ac:dyDescent="0.3">
      <c r="C178" s="88"/>
      <c r="D178" s="88"/>
      <c r="E178" s="88"/>
      <c r="F178" s="88"/>
      <c r="K178" s="88"/>
    </row>
    <row r="179" spans="3:11" x14ac:dyDescent="0.3">
      <c r="C179" s="88"/>
      <c r="D179" s="88"/>
      <c r="E179" s="88"/>
      <c r="F179" s="88"/>
      <c r="K179" s="88"/>
    </row>
    <row r="180" spans="3:11" x14ac:dyDescent="0.3">
      <c r="C180" s="88"/>
      <c r="D180" s="88"/>
      <c r="E180" s="88"/>
      <c r="F180" s="88"/>
      <c r="K180" s="88"/>
    </row>
    <row r="181" spans="3:11" x14ac:dyDescent="0.3">
      <c r="C181" s="88"/>
      <c r="D181" s="88"/>
      <c r="E181" s="88"/>
      <c r="F181" s="88"/>
      <c r="K181" s="88"/>
    </row>
    <row r="182" spans="3:11" x14ac:dyDescent="0.3">
      <c r="C182" s="88"/>
      <c r="D182" s="88"/>
      <c r="E182" s="88"/>
      <c r="F182" s="88"/>
      <c r="K182" s="88"/>
    </row>
    <row r="183" spans="3:11" x14ac:dyDescent="0.3">
      <c r="C183" s="88"/>
      <c r="D183" s="88"/>
      <c r="E183" s="88"/>
      <c r="F183" s="88"/>
      <c r="K183" s="88"/>
    </row>
    <row r="184" spans="3:11" x14ac:dyDescent="0.3">
      <c r="C184" s="88"/>
      <c r="D184" s="88"/>
      <c r="E184" s="88"/>
      <c r="F184" s="88"/>
      <c r="K184" s="88"/>
    </row>
    <row r="185" spans="3:11" x14ac:dyDescent="0.3">
      <c r="C185" s="88"/>
      <c r="D185" s="88"/>
      <c r="E185" s="88"/>
      <c r="F185" s="88"/>
      <c r="K185" s="88"/>
    </row>
    <row r="186" spans="3:11" x14ac:dyDescent="0.3">
      <c r="C186" s="88"/>
      <c r="D186" s="88"/>
      <c r="E186" s="88"/>
      <c r="F186" s="88"/>
      <c r="K186" s="88"/>
    </row>
    <row r="187" spans="3:11" x14ac:dyDescent="0.3">
      <c r="C187" s="88"/>
      <c r="D187" s="88"/>
      <c r="E187" s="88"/>
      <c r="F187" s="88"/>
      <c r="K187" s="88"/>
    </row>
    <row r="188" spans="3:11" x14ac:dyDescent="0.3">
      <c r="C188" s="88"/>
      <c r="D188" s="88"/>
      <c r="E188" s="88"/>
      <c r="F188" s="88"/>
      <c r="K188" s="88"/>
    </row>
    <row r="189" spans="3:11" x14ac:dyDescent="0.3">
      <c r="C189" s="88"/>
      <c r="D189" s="88"/>
      <c r="E189" s="88"/>
      <c r="F189" s="88"/>
      <c r="K189" s="88"/>
    </row>
    <row r="190" spans="3:11" x14ac:dyDescent="0.3">
      <c r="C190" s="88"/>
      <c r="D190" s="88"/>
      <c r="E190" s="88"/>
      <c r="F190" s="88"/>
      <c r="K190" s="88"/>
    </row>
    <row r="191" spans="3:11" x14ac:dyDescent="0.3">
      <c r="C191" s="88"/>
      <c r="D191" s="88"/>
      <c r="E191" s="88"/>
      <c r="F191" s="88"/>
      <c r="K191" s="88"/>
    </row>
    <row r="192" spans="3:11" x14ac:dyDescent="0.3">
      <c r="C192" s="88"/>
      <c r="D192" s="88"/>
      <c r="E192" s="88"/>
      <c r="F192" s="88"/>
      <c r="K192" s="88"/>
    </row>
    <row r="193" spans="3:11" x14ac:dyDescent="0.3">
      <c r="C193" s="88"/>
      <c r="D193" s="88"/>
      <c r="E193" s="88"/>
      <c r="F193" s="88"/>
      <c r="K193" s="88"/>
    </row>
    <row r="194" spans="3:11" x14ac:dyDescent="0.3">
      <c r="C194" s="88"/>
      <c r="D194" s="88"/>
      <c r="E194" s="88"/>
      <c r="F194" s="88"/>
      <c r="K194" s="88"/>
    </row>
    <row r="195" spans="3:11" x14ac:dyDescent="0.3">
      <c r="C195" s="88"/>
      <c r="D195" s="88"/>
      <c r="E195" s="88"/>
      <c r="F195" s="88"/>
      <c r="K195" s="88"/>
    </row>
    <row r="196" spans="3:11" x14ac:dyDescent="0.3">
      <c r="C196" s="88"/>
      <c r="D196" s="88"/>
      <c r="E196" s="88"/>
      <c r="F196" s="88"/>
      <c r="K196" s="88"/>
    </row>
    <row r="197" spans="3:11" x14ac:dyDescent="0.3">
      <c r="C197" s="88"/>
      <c r="D197" s="88"/>
      <c r="E197" s="88"/>
      <c r="F197" s="88"/>
      <c r="K197" s="88"/>
    </row>
    <row r="198" spans="3:11" x14ac:dyDescent="0.3">
      <c r="C198" s="88"/>
      <c r="D198" s="88"/>
      <c r="E198" s="88"/>
      <c r="F198" s="88"/>
      <c r="K198" s="88"/>
    </row>
    <row r="199" spans="3:11" x14ac:dyDescent="0.3">
      <c r="C199" s="88"/>
      <c r="D199" s="88"/>
      <c r="E199" s="88"/>
      <c r="F199" s="88"/>
      <c r="K199" s="88"/>
    </row>
    <row r="200" spans="3:11" x14ac:dyDescent="0.3">
      <c r="C200" s="88"/>
      <c r="D200" s="88"/>
      <c r="E200" s="88"/>
      <c r="F200" s="88"/>
      <c r="K200" s="88"/>
    </row>
    <row r="201" spans="3:11" x14ac:dyDescent="0.3">
      <c r="C201" s="88"/>
      <c r="D201" s="88"/>
      <c r="E201" s="88"/>
      <c r="F201" s="88"/>
      <c r="K201" s="88"/>
    </row>
    <row r="202" spans="3:11" x14ac:dyDescent="0.3">
      <c r="C202" s="88"/>
      <c r="D202" s="88"/>
      <c r="E202" s="88"/>
      <c r="F202" s="88"/>
      <c r="K202" s="88"/>
    </row>
    <row r="203" spans="3:11" x14ac:dyDescent="0.3">
      <c r="C203" s="88"/>
      <c r="D203" s="88"/>
      <c r="E203" s="88"/>
      <c r="F203" s="88"/>
      <c r="K203" s="88"/>
    </row>
    <row r="204" spans="3:11" x14ac:dyDescent="0.3">
      <c r="C204" s="88"/>
      <c r="D204" s="88"/>
      <c r="E204" s="88"/>
      <c r="F204" s="88"/>
      <c r="K204" s="88"/>
    </row>
    <row r="205" spans="3:11" x14ac:dyDescent="0.3">
      <c r="C205" s="88"/>
      <c r="D205" s="88"/>
      <c r="E205" s="88"/>
      <c r="F205" s="88"/>
      <c r="K205" s="88"/>
    </row>
    <row r="206" spans="3:11" x14ac:dyDescent="0.3">
      <c r="C206" s="88"/>
      <c r="D206" s="88"/>
      <c r="E206" s="88"/>
      <c r="F206" s="88"/>
      <c r="K206" s="88"/>
    </row>
    <row r="207" spans="3:11" x14ac:dyDescent="0.3">
      <c r="C207" s="88"/>
      <c r="D207" s="88"/>
      <c r="E207" s="88"/>
      <c r="F207" s="88"/>
      <c r="K207" s="88"/>
    </row>
    <row r="208" spans="3:11" x14ac:dyDescent="0.3">
      <c r="C208" s="88"/>
      <c r="D208" s="88"/>
      <c r="E208" s="88"/>
      <c r="F208" s="88"/>
      <c r="K208" s="88"/>
    </row>
    <row r="209" spans="3:11" x14ac:dyDescent="0.3">
      <c r="C209" s="88"/>
      <c r="D209" s="88"/>
      <c r="E209" s="88"/>
      <c r="F209" s="88"/>
      <c r="K209" s="88"/>
    </row>
    <row r="210" spans="3:11" x14ac:dyDescent="0.3">
      <c r="C210" s="88"/>
      <c r="D210" s="88"/>
      <c r="E210" s="88"/>
      <c r="F210" s="88"/>
      <c r="K210" s="88"/>
    </row>
    <row r="211" spans="3:11" x14ac:dyDescent="0.3">
      <c r="C211" s="88"/>
      <c r="D211" s="88"/>
      <c r="E211" s="88"/>
      <c r="F211" s="88"/>
      <c r="K211" s="88"/>
    </row>
    <row r="212" spans="3:11" x14ac:dyDescent="0.3">
      <c r="C212" s="88"/>
      <c r="D212" s="88"/>
      <c r="E212" s="88"/>
      <c r="F212" s="88"/>
      <c r="K212" s="88"/>
    </row>
    <row r="213" spans="3:11" x14ac:dyDescent="0.3">
      <c r="C213" s="88"/>
      <c r="D213" s="88"/>
      <c r="E213" s="88"/>
      <c r="F213" s="88"/>
      <c r="K213" s="88"/>
    </row>
    <row r="214" spans="3:11" x14ac:dyDescent="0.3">
      <c r="C214" s="88"/>
      <c r="D214" s="88"/>
      <c r="E214" s="88"/>
      <c r="F214" s="88"/>
      <c r="K214" s="88"/>
    </row>
    <row r="215" spans="3:11" x14ac:dyDescent="0.3">
      <c r="C215" s="88"/>
      <c r="D215" s="88"/>
      <c r="E215" s="88"/>
      <c r="F215" s="88"/>
      <c r="K215" s="88"/>
    </row>
    <row r="216" spans="3:11" x14ac:dyDescent="0.3">
      <c r="C216" s="88"/>
      <c r="D216" s="88"/>
      <c r="E216" s="88"/>
      <c r="F216" s="88"/>
      <c r="K216" s="88"/>
    </row>
    <row r="217" spans="3:11" x14ac:dyDescent="0.3">
      <c r="C217" s="88"/>
      <c r="D217" s="88"/>
      <c r="E217" s="88"/>
      <c r="F217" s="88"/>
      <c r="K217" s="88"/>
    </row>
    <row r="218" spans="3:11" x14ac:dyDescent="0.3">
      <c r="C218" s="88"/>
      <c r="D218" s="88"/>
      <c r="E218" s="88"/>
      <c r="F218" s="88"/>
      <c r="K218" s="88"/>
    </row>
    <row r="219" spans="3:11" x14ac:dyDescent="0.3">
      <c r="C219" s="88"/>
      <c r="D219" s="88"/>
      <c r="E219" s="88"/>
      <c r="F219" s="88"/>
      <c r="K219" s="88"/>
    </row>
    <row r="220" spans="3:11" x14ac:dyDescent="0.3">
      <c r="C220" s="88"/>
      <c r="D220" s="88"/>
      <c r="E220" s="88"/>
      <c r="F220" s="88"/>
      <c r="K220" s="88"/>
    </row>
    <row r="221" spans="3:11" x14ac:dyDescent="0.3">
      <c r="C221" s="88"/>
      <c r="D221" s="88"/>
      <c r="E221" s="88"/>
      <c r="F221" s="88"/>
      <c r="K221" s="88"/>
    </row>
    <row r="222" spans="3:11" x14ac:dyDescent="0.3">
      <c r="C222" s="88"/>
      <c r="D222" s="88"/>
      <c r="E222" s="88"/>
      <c r="F222" s="88"/>
      <c r="K222" s="88"/>
    </row>
    <row r="223" spans="3:11" x14ac:dyDescent="0.3">
      <c r="C223" s="88"/>
      <c r="D223" s="88"/>
      <c r="E223" s="88"/>
      <c r="F223" s="88"/>
      <c r="K223" s="88"/>
    </row>
    <row r="224" spans="3:11" x14ac:dyDescent="0.3">
      <c r="C224" s="88"/>
      <c r="D224" s="88"/>
      <c r="E224" s="88"/>
      <c r="F224" s="88"/>
      <c r="K224" s="88"/>
    </row>
    <row r="225" spans="3:11" x14ac:dyDescent="0.3">
      <c r="C225" s="88"/>
      <c r="D225" s="88"/>
      <c r="E225" s="88"/>
      <c r="F225" s="88"/>
      <c r="K225" s="88"/>
    </row>
    <row r="226" spans="3:11" x14ac:dyDescent="0.3">
      <c r="C226" s="88"/>
      <c r="D226" s="88"/>
      <c r="E226" s="88"/>
      <c r="F226" s="88"/>
      <c r="K226" s="88"/>
    </row>
    <row r="227" spans="3:11" x14ac:dyDescent="0.3">
      <c r="C227" s="88"/>
      <c r="D227" s="88"/>
      <c r="E227" s="88"/>
      <c r="F227" s="88"/>
      <c r="K227" s="88"/>
    </row>
    <row r="228" spans="3:11" x14ac:dyDescent="0.3">
      <c r="C228" s="88"/>
      <c r="D228" s="88"/>
      <c r="E228" s="88"/>
      <c r="F228" s="88"/>
      <c r="K228" s="88"/>
    </row>
  </sheetData>
  <phoneticPr fontId="28" type="noConversion"/>
  <hyperlinks>
    <hyperlink ref="K14" r:id="rId1" xr:uid="{00000000-0004-0000-0100-000000000000}"/>
    <hyperlink ref="K15" r:id="rId2" xr:uid="{13C461F3-3E4E-40C3-B728-B8E64AC13C4D}"/>
  </hyperlinks>
  <pageMargins left="0.7" right="0.7" top="0.75" bottom="0.75" header="0" footer="0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X245"/>
  <sheetViews>
    <sheetView zoomScaleNormal="100" workbookViewId="0">
      <selection activeCell="G4" sqref="G4:J10"/>
    </sheetView>
  </sheetViews>
  <sheetFormatPr defaultColWidth="12.58203125" defaultRowHeight="14.5" x14ac:dyDescent="0.3"/>
  <cols>
    <col min="1" max="1" width="10" style="52" customWidth="1"/>
    <col min="2" max="2" width="4.83203125" style="87" bestFit="1" customWidth="1"/>
    <col min="3" max="3" width="14.08203125" style="52" customWidth="1"/>
    <col min="4" max="4" width="14" style="52" customWidth="1"/>
    <col min="5" max="5" width="10" style="52" customWidth="1"/>
    <col min="6" max="6" width="21.5" style="52" bestFit="1" customWidth="1"/>
    <col min="7" max="9" width="10" style="87" customWidth="1"/>
    <col min="10" max="10" width="14.5" style="87" bestFit="1" customWidth="1"/>
    <col min="11" max="11" width="27.58203125" style="52" customWidth="1"/>
    <col min="12" max="12" width="47.75" style="52" customWidth="1"/>
    <col min="13" max="24" width="10" style="52" customWidth="1"/>
    <col min="25" max="16384" width="12.58203125" style="52"/>
  </cols>
  <sheetData>
    <row r="1" spans="1:24" x14ac:dyDescent="0.3">
      <c r="A1" s="93"/>
      <c r="B1" s="94">
        <v>2024</v>
      </c>
      <c r="C1" s="93"/>
      <c r="D1" s="93"/>
      <c r="E1" s="93"/>
      <c r="F1" s="93"/>
      <c r="G1" s="95"/>
      <c r="H1" s="95"/>
      <c r="I1" s="95"/>
      <c r="J1" s="95"/>
      <c r="K1" s="93"/>
      <c r="L1" s="51"/>
    </row>
    <row r="2" spans="1:24" x14ac:dyDescent="0.3">
      <c r="A2" s="96"/>
      <c r="B2" s="97" t="s">
        <v>144</v>
      </c>
      <c r="C2" s="98" t="s">
        <v>145</v>
      </c>
      <c r="D2" s="98" t="s">
        <v>146</v>
      </c>
      <c r="E2" s="98" t="s">
        <v>147</v>
      </c>
      <c r="F2" s="98" t="s">
        <v>5</v>
      </c>
      <c r="G2" s="97" t="s">
        <v>148</v>
      </c>
      <c r="H2" s="97" t="s">
        <v>149</v>
      </c>
      <c r="I2" s="97" t="s">
        <v>150</v>
      </c>
      <c r="J2" s="99" t="s">
        <v>151</v>
      </c>
      <c r="K2" s="100" t="s">
        <v>7</v>
      </c>
      <c r="L2" s="56" t="s">
        <v>156</v>
      </c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s="64" customFormat="1" x14ac:dyDescent="0.35">
      <c r="A3" s="70" t="s">
        <v>157</v>
      </c>
      <c r="B3" s="58" t="s">
        <v>81</v>
      </c>
      <c r="C3" s="125" t="s">
        <v>927</v>
      </c>
      <c r="D3" s="101" t="s">
        <v>103</v>
      </c>
      <c r="E3" s="101" t="s">
        <v>104</v>
      </c>
      <c r="F3" s="101" t="s">
        <v>56</v>
      </c>
      <c r="G3" s="61" t="s">
        <v>10</v>
      </c>
      <c r="H3" s="118" t="s">
        <v>161</v>
      </c>
      <c r="I3" s="119" t="s">
        <v>18</v>
      </c>
      <c r="J3" s="119" t="s">
        <v>928</v>
      </c>
      <c r="K3" s="126" t="s">
        <v>105</v>
      </c>
      <c r="L3" s="127"/>
      <c r="M3" s="65"/>
    </row>
    <row r="4" spans="1:24" x14ac:dyDescent="0.35">
      <c r="A4" s="469">
        <v>1</v>
      </c>
      <c r="B4" s="353" t="s">
        <v>81</v>
      </c>
      <c r="C4" s="470" t="s">
        <v>201</v>
      </c>
      <c r="D4" s="471" t="s">
        <v>204</v>
      </c>
      <c r="E4" s="471" t="s">
        <v>600</v>
      </c>
      <c r="F4" s="471" t="s">
        <v>73</v>
      </c>
      <c r="G4" s="474" t="s">
        <v>16</v>
      </c>
      <c r="H4" s="474" t="s">
        <v>39</v>
      </c>
      <c r="I4" s="474" t="s">
        <v>18</v>
      </c>
      <c r="J4" s="474" t="s">
        <v>929</v>
      </c>
      <c r="K4" s="298" t="s">
        <v>205</v>
      </c>
      <c r="L4" s="304" t="s">
        <v>206</v>
      </c>
    </row>
    <row r="5" spans="1:24" x14ac:dyDescent="0.3">
      <c r="A5" s="469">
        <v>2</v>
      </c>
      <c r="B5" s="353" t="s">
        <v>81</v>
      </c>
      <c r="C5" s="470" t="s">
        <v>201</v>
      </c>
      <c r="D5" s="472" t="s">
        <v>207</v>
      </c>
      <c r="E5" s="472" t="s">
        <v>208</v>
      </c>
      <c r="F5" s="472" t="s">
        <v>209</v>
      </c>
      <c r="G5" s="475" t="s">
        <v>10</v>
      </c>
      <c r="H5" s="475" t="s">
        <v>161</v>
      </c>
      <c r="I5" s="475" t="s">
        <v>8</v>
      </c>
      <c r="J5" s="475" t="s">
        <v>167</v>
      </c>
      <c r="K5" s="298" t="s">
        <v>210</v>
      </c>
      <c r="L5" s="304" t="s">
        <v>211</v>
      </c>
    </row>
    <row r="6" spans="1:24" x14ac:dyDescent="0.3">
      <c r="A6" s="469">
        <v>3</v>
      </c>
      <c r="B6" s="353" t="s">
        <v>81</v>
      </c>
      <c r="C6" s="470" t="s">
        <v>201</v>
      </c>
      <c r="D6" s="472" t="s">
        <v>217</v>
      </c>
      <c r="E6" s="472" t="s">
        <v>218</v>
      </c>
      <c r="F6" s="472" t="s">
        <v>930</v>
      </c>
      <c r="G6" s="475" t="s">
        <v>31</v>
      </c>
      <c r="H6" s="475" t="s">
        <v>161</v>
      </c>
      <c r="I6" s="475" t="s">
        <v>18</v>
      </c>
      <c r="J6" s="475" t="s">
        <v>219</v>
      </c>
      <c r="K6" s="298" t="s">
        <v>220</v>
      </c>
      <c r="L6" s="304" t="s">
        <v>221</v>
      </c>
    </row>
    <row r="7" spans="1:24" x14ac:dyDescent="0.3">
      <c r="A7" s="469">
        <v>4</v>
      </c>
      <c r="B7" s="353" t="s">
        <v>81</v>
      </c>
      <c r="C7" s="470" t="s">
        <v>201</v>
      </c>
      <c r="D7" s="472" t="s">
        <v>222</v>
      </c>
      <c r="E7" s="472" t="s">
        <v>223</v>
      </c>
      <c r="F7" s="472" t="s">
        <v>224</v>
      </c>
      <c r="G7" s="475" t="s">
        <v>10</v>
      </c>
      <c r="H7" s="475" t="s">
        <v>161</v>
      </c>
      <c r="I7" s="475" t="s">
        <v>18</v>
      </c>
      <c r="J7" s="475" t="s">
        <v>176</v>
      </c>
      <c r="K7" s="298" t="s">
        <v>225</v>
      </c>
      <c r="L7" s="304"/>
    </row>
    <row r="8" spans="1:24" x14ac:dyDescent="0.35">
      <c r="A8" s="469">
        <v>5</v>
      </c>
      <c r="B8" s="353" t="s">
        <v>81</v>
      </c>
      <c r="C8" s="470" t="s">
        <v>201</v>
      </c>
      <c r="D8" s="473" t="s">
        <v>226</v>
      </c>
      <c r="E8" s="473" t="s">
        <v>227</v>
      </c>
      <c r="F8" s="473" t="s">
        <v>228</v>
      </c>
      <c r="G8" s="476" t="s">
        <v>31</v>
      </c>
      <c r="H8" s="476" t="s">
        <v>96</v>
      </c>
      <c r="I8" s="476" t="s">
        <v>8</v>
      </c>
      <c r="J8" s="476" t="s">
        <v>96</v>
      </c>
      <c r="K8" s="274" t="s">
        <v>229</v>
      </c>
      <c r="L8" s="289" t="s">
        <v>230</v>
      </c>
    </row>
    <row r="9" spans="1:24" x14ac:dyDescent="0.3">
      <c r="A9" s="469">
        <v>6</v>
      </c>
      <c r="B9" s="353" t="s">
        <v>81</v>
      </c>
      <c r="C9" s="470" t="s">
        <v>201</v>
      </c>
      <c r="D9" s="473" t="s">
        <v>231</v>
      </c>
      <c r="E9" s="473" t="s">
        <v>232</v>
      </c>
      <c r="F9" s="473" t="s">
        <v>233</v>
      </c>
      <c r="G9" s="476" t="s">
        <v>31</v>
      </c>
      <c r="H9" s="476" t="s">
        <v>96</v>
      </c>
      <c r="I9" s="476" t="s">
        <v>18</v>
      </c>
      <c r="J9" s="476" t="s">
        <v>96</v>
      </c>
      <c r="K9" s="274" t="s">
        <v>234</v>
      </c>
      <c r="L9" s="303" t="s">
        <v>235</v>
      </c>
    </row>
    <row r="10" spans="1:24" x14ac:dyDescent="0.35">
      <c r="A10" s="469">
        <v>7</v>
      </c>
      <c r="B10" s="353" t="s">
        <v>81</v>
      </c>
      <c r="C10" s="470" t="s">
        <v>201</v>
      </c>
      <c r="D10" s="473" t="s">
        <v>931</v>
      </c>
      <c r="E10" s="473" t="s">
        <v>932</v>
      </c>
      <c r="F10" s="473" t="s">
        <v>933</v>
      </c>
      <c r="G10" s="476" t="s">
        <v>773</v>
      </c>
      <c r="H10" s="476" t="s">
        <v>934</v>
      </c>
      <c r="I10" s="476" t="s">
        <v>935</v>
      </c>
      <c r="J10" s="476" t="s">
        <v>936</v>
      </c>
      <c r="K10" s="460" t="s">
        <v>937</v>
      </c>
      <c r="L10" s="458"/>
      <c r="M10" s="461"/>
      <c r="N10" s="461"/>
      <c r="O10" s="461"/>
    </row>
    <row r="11" spans="1:24" x14ac:dyDescent="0.35">
      <c r="A11" s="455">
        <v>8</v>
      </c>
      <c r="B11" s="456" t="s">
        <v>81</v>
      </c>
      <c r="C11" s="457" t="s">
        <v>938</v>
      </c>
      <c r="D11" s="462" t="s">
        <v>939</v>
      </c>
      <c r="E11" s="462" t="s">
        <v>940</v>
      </c>
      <c r="F11" s="462" t="s">
        <v>941</v>
      </c>
      <c r="G11" s="459" t="s">
        <v>16</v>
      </c>
      <c r="H11" s="459" t="s">
        <v>39</v>
      </c>
      <c r="I11" s="459" t="s">
        <v>942</v>
      </c>
      <c r="J11" s="459" t="s">
        <v>943</v>
      </c>
      <c r="K11" s="460" t="s">
        <v>944</v>
      </c>
      <c r="L11" s="463" t="s">
        <v>945</v>
      </c>
      <c r="M11" s="461"/>
      <c r="N11" s="461"/>
      <c r="O11" s="461"/>
    </row>
    <row r="12" spans="1:24" x14ac:dyDescent="0.35">
      <c r="A12" s="455">
        <v>9</v>
      </c>
      <c r="B12" s="456" t="s">
        <v>81</v>
      </c>
      <c r="C12" s="457" t="s">
        <v>946</v>
      </c>
      <c r="D12" s="460" t="s">
        <v>947</v>
      </c>
      <c r="E12" s="462" t="s">
        <v>948</v>
      </c>
      <c r="F12" s="460" t="s">
        <v>949</v>
      </c>
      <c r="G12" s="464" t="s">
        <v>950</v>
      </c>
      <c r="H12" s="464" t="s">
        <v>39</v>
      </c>
      <c r="I12" s="464" t="s">
        <v>8</v>
      </c>
      <c r="J12" s="464" t="s">
        <v>951</v>
      </c>
      <c r="K12" s="460" t="s">
        <v>775</v>
      </c>
      <c r="L12" s="463"/>
      <c r="M12" s="461"/>
      <c r="N12" s="461"/>
      <c r="O12" s="461"/>
    </row>
    <row r="13" spans="1:24" x14ac:dyDescent="0.35">
      <c r="A13" s="455">
        <v>10</v>
      </c>
      <c r="B13" s="456" t="s">
        <v>81</v>
      </c>
      <c r="C13" s="457" t="s">
        <v>938</v>
      </c>
      <c r="D13" s="462" t="s">
        <v>952</v>
      </c>
      <c r="E13" s="462" t="s">
        <v>953</v>
      </c>
      <c r="F13" s="462" t="s">
        <v>954</v>
      </c>
      <c r="G13" s="464" t="s">
        <v>31</v>
      </c>
      <c r="H13" s="464" t="s">
        <v>96</v>
      </c>
      <c r="I13" s="464" t="s">
        <v>8</v>
      </c>
      <c r="J13" s="465" t="s">
        <v>955</v>
      </c>
      <c r="K13" s="460" t="s">
        <v>956</v>
      </c>
      <c r="L13" s="463" t="s">
        <v>957</v>
      </c>
      <c r="M13" s="461"/>
      <c r="N13" s="461"/>
      <c r="O13" s="461"/>
    </row>
    <row r="14" spans="1:24" x14ac:dyDescent="0.35">
      <c r="A14" s="455">
        <v>11</v>
      </c>
      <c r="B14" s="456" t="s">
        <v>81</v>
      </c>
      <c r="C14" s="457" t="s">
        <v>958</v>
      </c>
      <c r="D14" s="466" t="s">
        <v>959</v>
      </c>
      <c r="E14" s="462" t="s">
        <v>960</v>
      </c>
      <c r="F14" s="466" t="s">
        <v>46</v>
      </c>
      <c r="G14" s="465" t="s">
        <v>10</v>
      </c>
      <c r="H14" s="465" t="s">
        <v>96</v>
      </c>
      <c r="I14" s="467" t="s">
        <v>8</v>
      </c>
      <c r="J14" s="465" t="s">
        <v>955</v>
      </c>
      <c r="K14" s="460" t="s">
        <v>961</v>
      </c>
      <c r="L14" s="463"/>
      <c r="M14" s="461"/>
      <c r="N14" s="461"/>
      <c r="O14" s="461"/>
    </row>
    <row r="15" spans="1:24" x14ac:dyDescent="0.35">
      <c r="A15" s="455">
        <v>12</v>
      </c>
      <c r="B15" s="456" t="s">
        <v>81</v>
      </c>
      <c r="C15" s="457" t="s">
        <v>938</v>
      </c>
      <c r="D15" s="466" t="s">
        <v>962</v>
      </c>
      <c r="E15" s="468" t="s">
        <v>963</v>
      </c>
      <c r="F15" s="466" t="s">
        <v>366</v>
      </c>
      <c r="G15" s="464" t="s">
        <v>31</v>
      </c>
      <c r="H15" s="464" t="s">
        <v>39</v>
      </c>
      <c r="I15" s="464" t="s">
        <v>18</v>
      </c>
      <c r="J15" s="464" t="s">
        <v>964</v>
      </c>
      <c r="K15" s="460" t="s">
        <v>965</v>
      </c>
      <c r="L15" s="463"/>
      <c r="M15" s="461"/>
      <c r="N15" s="461"/>
      <c r="O15" s="461"/>
    </row>
    <row r="16" spans="1:24" x14ac:dyDescent="0.35">
      <c r="A16" s="455"/>
      <c r="B16" s="456"/>
      <c r="C16" s="457"/>
      <c r="D16" s="466"/>
      <c r="E16" s="462"/>
      <c r="F16" s="466"/>
      <c r="G16" s="465"/>
      <c r="H16" s="465"/>
      <c r="I16" s="467"/>
      <c r="J16" s="465"/>
      <c r="K16" s="460"/>
      <c r="L16" s="463"/>
      <c r="M16" s="461"/>
      <c r="N16" s="461"/>
      <c r="O16" s="461"/>
    </row>
    <row r="17" spans="1:12" x14ac:dyDescent="0.3">
      <c r="A17" s="87"/>
      <c r="C17" s="87"/>
      <c r="D17" s="87"/>
      <c r="E17" s="87"/>
      <c r="F17" s="87"/>
      <c r="K17" s="87"/>
      <c r="L17" s="87"/>
    </row>
    <row r="18" spans="1:12" x14ac:dyDescent="0.3">
      <c r="A18" s="87"/>
      <c r="C18" s="87"/>
      <c r="D18" s="87"/>
      <c r="E18" s="87"/>
      <c r="F18" s="87"/>
      <c r="K18" s="87"/>
      <c r="L18" s="87"/>
    </row>
    <row r="19" spans="1:12" x14ac:dyDescent="0.3">
      <c r="A19" s="87"/>
      <c r="C19" s="87"/>
      <c r="D19" s="87"/>
      <c r="E19" s="87"/>
      <c r="F19" s="87"/>
      <c r="K19" s="87"/>
      <c r="L19" s="87"/>
    </row>
    <row r="20" spans="1:12" x14ac:dyDescent="0.3">
      <c r="C20" s="88"/>
      <c r="D20" s="88"/>
      <c r="E20" s="88"/>
      <c r="F20" s="88"/>
      <c r="K20" s="88"/>
    </row>
    <row r="21" spans="1:12" x14ac:dyDescent="0.3">
      <c r="A21" s="112"/>
      <c r="B21" s="113"/>
      <c r="C21" s="83" t="s">
        <v>148</v>
      </c>
      <c r="D21" s="83" t="s">
        <v>191</v>
      </c>
      <c r="E21" s="112"/>
      <c r="F21" s="83" t="s">
        <v>149</v>
      </c>
      <c r="G21" s="83" t="s">
        <v>191</v>
      </c>
      <c r="H21" s="113"/>
      <c r="I21" s="84" t="s">
        <v>150</v>
      </c>
      <c r="J21" s="84" t="s">
        <v>191</v>
      </c>
      <c r="K21" s="114"/>
    </row>
    <row r="22" spans="1:12" x14ac:dyDescent="0.3">
      <c r="A22" s="112"/>
      <c r="B22" s="113"/>
      <c r="C22" s="115" t="s">
        <v>16</v>
      </c>
      <c r="D22" s="86">
        <f>COUNTIF(G3:G19,"G")</f>
        <v>2</v>
      </c>
      <c r="E22" s="112"/>
      <c r="F22" s="102" t="s">
        <v>39</v>
      </c>
      <c r="G22" s="76">
        <f>COUNTIF(H3:H19,"EU")</f>
        <v>4</v>
      </c>
      <c r="H22" s="113"/>
      <c r="I22" s="102" t="s">
        <v>18</v>
      </c>
      <c r="J22" s="66">
        <f>COUNTIF(I3:I19,"M")</f>
        <v>8</v>
      </c>
      <c r="K22" s="114"/>
    </row>
    <row r="23" spans="1:12" x14ac:dyDescent="0.3">
      <c r="A23" s="112"/>
      <c r="B23" s="113"/>
      <c r="C23" s="115" t="s">
        <v>31</v>
      </c>
      <c r="D23" s="86">
        <f>COUNTIF(G3:G19,"U")</f>
        <v>6</v>
      </c>
      <c r="E23" s="112"/>
      <c r="F23" s="102" t="s">
        <v>161</v>
      </c>
      <c r="G23" s="76">
        <f>COUNTIF(H3:H19,"Asia")</f>
        <v>5</v>
      </c>
      <c r="H23" s="113"/>
      <c r="I23" s="102" t="s">
        <v>8</v>
      </c>
      <c r="J23" s="66">
        <f>COUNTIF(I3:I19,"F")</f>
        <v>5</v>
      </c>
      <c r="K23" s="114"/>
    </row>
    <row r="24" spans="1:12" x14ac:dyDescent="0.3">
      <c r="A24" s="112"/>
      <c r="B24" s="113"/>
      <c r="C24" s="115" t="s">
        <v>10</v>
      </c>
      <c r="D24" s="86">
        <f>COUNTIF(G3:G19,"I")</f>
        <v>5</v>
      </c>
      <c r="E24" s="112"/>
      <c r="F24" s="102" t="s">
        <v>96</v>
      </c>
      <c r="G24" s="76">
        <f>COUNTIF(H3:H19,"US")</f>
        <v>4</v>
      </c>
      <c r="H24" s="113"/>
      <c r="I24" s="102"/>
      <c r="J24" s="102"/>
      <c r="K24" s="114"/>
    </row>
    <row r="25" spans="1:12" x14ac:dyDescent="0.3">
      <c r="A25" s="112"/>
      <c r="B25" s="113"/>
      <c r="C25" s="112"/>
      <c r="D25" s="113">
        <f>D22+D23+D24</f>
        <v>13</v>
      </c>
      <c r="E25" s="113"/>
      <c r="F25" s="113"/>
      <c r="G25" s="113">
        <f>G22+G23+G24</f>
        <v>13</v>
      </c>
      <c r="H25" s="113"/>
      <c r="I25" s="113"/>
      <c r="J25" s="113">
        <f>J22+J23+J24</f>
        <v>13</v>
      </c>
      <c r="K25" s="114"/>
    </row>
    <row r="26" spans="1:12" x14ac:dyDescent="0.3">
      <c r="C26" s="88"/>
      <c r="D26" s="88"/>
      <c r="E26" s="88"/>
      <c r="F26" s="88"/>
      <c r="K26" s="88"/>
    </row>
    <row r="27" spans="1:12" x14ac:dyDescent="0.3">
      <c r="C27" s="88"/>
      <c r="D27" s="88"/>
      <c r="E27" s="88"/>
      <c r="F27" s="88"/>
      <c r="K27" s="88"/>
    </row>
    <row r="28" spans="1:12" x14ac:dyDescent="0.3">
      <c r="C28" s="88"/>
      <c r="D28" s="88"/>
      <c r="E28" s="88"/>
      <c r="F28" s="88"/>
      <c r="K28" s="88"/>
    </row>
    <row r="29" spans="1:12" x14ac:dyDescent="0.3">
      <c r="C29" s="88"/>
      <c r="D29" s="88"/>
      <c r="E29" s="88"/>
      <c r="F29" s="88"/>
      <c r="K29" s="88"/>
    </row>
    <row r="30" spans="1:12" x14ac:dyDescent="0.3">
      <c r="C30" s="88"/>
      <c r="D30" s="88"/>
      <c r="E30" s="88"/>
      <c r="F30" s="88"/>
      <c r="K30" s="88"/>
    </row>
    <row r="31" spans="1:12" x14ac:dyDescent="0.3">
      <c r="C31" s="88"/>
      <c r="D31" s="88"/>
      <c r="E31" s="88"/>
      <c r="F31" s="88"/>
      <c r="K31" s="88"/>
    </row>
    <row r="32" spans="1:12" x14ac:dyDescent="0.3">
      <c r="C32" s="88"/>
      <c r="D32" s="88"/>
      <c r="E32" s="88"/>
      <c r="F32" s="88"/>
      <c r="K32" s="88"/>
    </row>
    <row r="33" spans="3:12" x14ac:dyDescent="0.3">
      <c r="C33" s="88"/>
      <c r="D33" s="88"/>
      <c r="E33" s="88"/>
      <c r="F33" s="88"/>
      <c r="K33" s="88"/>
    </row>
    <row r="34" spans="3:12" x14ac:dyDescent="0.3">
      <c r="C34" s="88"/>
      <c r="D34" s="88"/>
      <c r="E34" s="88"/>
      <c r="F34" s="88"/>
      <c r="K34" s="88"/>
    </row>
    <row r="35" spans="3:12" x14ac:dyDescent="0.3">
      <c r="C35" s="88"/>
      <c r="D35" s="88"/>
      <c r="E35" s="88"/>
      <c r="F35" s="88"/>
      <c r="K35" s="88"/>
    </row>
    <row r="36" spans="3:12" x14ac:dyDescent="0.3">
      <c r="C36" s="88"/>
      <c r="D36" s="88"/>
      <c r="E36" s="88"/>
      <c r="F36" s="88"/>
      <c r="K36" s="88"/>
    </row>
    <row r="37" spans="3:12" x14ac:dyDescent="0.3">
      <c r="C37" s="88"/>
      <c r="D37" s="88"/>
      <c r="E37" s="88"/>
      <c r="F37" s="88"/>
      <c r="K37" s="88"/>
    </row>
    <row r="38" spans="3:12" x14ac:dyDescent="0.3">
      <c r="C38" s="88"/>
      <c r="D38" s="88"/>
      <c r="E38" s="88"/>
      <c r="F38" s="88"/>
      <c r="K38" s="88"/>
    </row>
    <row r="39" spans="3:12" x14ac:dyDescent="0.3">
      <c r="C39" s="88"/>
      <c r="D39" s="88"/>
      <c r="E39" s="88"/>
      <c r="F39" s="88"/>
      <c r="K39" s="88"/>
    </row>
    <row r="40" spans="3:12" x14ac:dyDescent="0.3">
      <c r="C40" s="90" t="s">
        <v>192</v>
      </c>
      <c r="D40" s="64"/>
      <c r="E40" s="64"/>
      <c r="F40" s="64"/>
      <c r="G40" s="89"/>
      <c r="H40" s="89"/>
      <c r="I40" s="89"/>
      <c r="J40" s="89"/>
      <c r="K40" s="64"/>
    </row>
    <row r="41" spans="3:12" x14ac:dyDescent="0.3">
      <c r="C41" s="51"/>
      <c r="D41" s="56" t="s">
        <v>146</v>
      </c>
      <c r="E41" s="56" t="s">
        <v>147</v>
      </c>
      <c r="F41" s="56" t="s">
        <v>5</v>
      </c>
      <c r="G41" s="91" t="s">
        <v>148</v>
      </c>
      <c r="H41" s="91" t="s">
        <v>149</v>
      </c>
      <c r="I41" s="91" t="s">
        <v>150</v>
      </c>
      <c r="J41" s="116" t="s">
        <v>151</v>
      </c>
      <c r="K41" s="56" t="s">
        <v>7</v>
      </c>
    </row>
    <row r="42" spans="3:12" x14ac:dyDescent="0.3">
      <c r="C42" s="304" t="s">
        <v>194</v>
      </c>
      <c r="D42" s="302" t="s">
        <v>246</v>
      </c>
      <c r="E42" s="321" t="s">
        <v>247</v>
      </c>
      <c r="F42" s="302" t="s">
        <v>56</v>
      </c>
      <c r="G42" s="319" t="s">
        <v>10</v>
      </c>
      <c r="H42" s="319" t="s">
        <v>161</v>
      </c>
      <c r="I42" s="319" t="s">
        <v>18</v>
      </c>
      <c r="J42" s="322" t="s">
        <v>202</v>
      </c>
      <c r="K42" s="274" t="s">
        <v>248</v>
      </c>
      <c r="L42" s="87"/>
    </row>
    <row r="43" spans="3:12" x14ac:dyDescent="0.3">
      <c r="C43" s="304" t="s">
        <v>194</v>
      </c>
      <c r="D43" s="299" t="s">
        <v>249</v>
      </c>
      <c r="E43" s="323" t="s">
        <v>250</v>
      </c>
      <c r="F43" s="299" t="s">
        <v>26</v>
      </c>
      <c r="G43" s="324" t="s">
        <v>10</v>
      </c>
      <c r="H43" s="324" t="s">
        <v>96</v>
      </c>
      <c r="I43" s="324" t="s">
        <v>18</v>
      </c>
      <c r="J43" s="325" t="s">
        <v>158</v>
      </c>
      <c r="K43" s="274" t="s">
        <v>251</v>
      </c>
      <c r="L43" s="87" t="s">
        <v>620</v>
      </c>
    </row>
    <row r="44" spans="3:12" x14ac:dyDescent="0.3">
      <c r="C44" s="304" t="s">
        <v>194</v>
      </c>
      <c r="D44" s="299" t="s">
        <v>252</v>
      </c>
      <c r="E44" s="299" t="s">
        <v>253</v>
      </c>
      <c r="F44" s="299" t="s">
        <v>254</v>
      </c>
      <c r="G44" s="324" t="s">
        <v>16</v>
      </c>
      <c r="H44" s="324" t="s">
        <v>39</v>
      </c>
      <c r="I44" s="324" t="s">
        <v>8</v>
      </c>
      <c r="J44" s="324" t="s">
        <v>197</v>
      </c>
      <c r="K44" s="274" t="s">
        <v>255</v>
      </c>
      <c r="L44" s="87"/>
    </row>
    <row r="45" spans="3:12" x14ac:dyDescent="0.3">
      <c r="C45" s="326" t="s">
        <v>194</v>
      </c>
      <c r="D45" s="299" t="s">
        <v>256</v>
      </c>
      <c r="E45" s="299" t="s">
        <v>257</v>
      </c>
      <c r="F45" s="299" t="s">
        <v>258</v>
      </c>
      <c r="G45" s="324" t="s">
        <v>31</v>
      </c>
      <c r="H45" s="324" t="s">
        <v>39</v>
      </c>
      <c r="I45" s="324" t="s">
        <v>18</v>
      </c>
      <c r="J45" s="324" t="s">
        <v>197</v>
      </c>
      <c r="K45" s="274" t="s">
        <v>259</v>
      </c>
      <c r="L45" s="87"/>
    </row>
    <row r="46" spans="3:12" x14ac:dyDescent="0.3">
      <c r="C46" s="326" t="s">
        <v>194</v>
      </c>
      <c r="D46" s="274" t="s">
        <v>241</v>
      </c>
      <c r="E46" s="274" t="s">
        <v>242</v>
      </c>
      <c r="F46" s="274" t="s">
        <v>243</v>
      </c>
      <c r="G46" s="296" t="s">
        <v>16</v>
      </c>
      <c r="H46" s="296" t="s">
        <v>39</v>
      </c>
      <c r="I46" s="296" t="s">
        <v>18</v>
      </c>
      <c r="J46" s="296" t="s">
        <v>244</v>
      </c>
      <c r="K46" s="274" t="s">
        <v>245</v>
      </c>
    </row>
    <row r="47" spans="3:12" x14ac:dyDescent="0.3">
      <c r="C47" s="304" t="s">
        <v>194</v>
      </c>
      <c r="D47" s="304" t="s">
        <v>260</v>
      </c>
      <c r="E47" s="304" t="s">
        <v>261</v>
      </c>
      <c r="F47" s="304" t="s">
        <v>262</v>
      </c>
      <c r="G47" s="327" t="s">
        <v>16</v>
      </c>
      <c r="H47" s="327" t="s">
        <v>39</v>
      </c>
      <c r="I47" s="327" t="s">
        <v>8</v>
      </c>
      <c r="J47" s="327" t="s">
        <v>203</v>
      </c>
      <c r="K47" s="274" t="s">
        <v>263</v>
      </c>
    </row>
    <row r="48" spans="3:12" x14ac:dyDescent="0.3">
      <c r="C48" s="88"/>
      <c r="D48" s="88"/>
      <c r="E48" s="88"/>
      <c r="F48" s="88"/>
      <c r="K48" s="88"/>
    </row>
    <row r="49" spans="1:12" x14ac:dyDescent="0.3">
      <c r="C49" s="88"/>
      <c r="D49" s="88"/>
      <c r="E49" s="88"/>
      <c r="F49" s="88"/>
      <c r="K49" s="88"/>
    </row>
    <row r="50" spans="1:12" x14ac:dyDescent="0.3">
      <c r="A50" s="391" t="s">
        <v>635</v>
      </c>
      <c r="B50" s="82"/>
      <c r="C50" s="359" t="s">
        <v>639</v>
      </c>
      <c r="D50" s="360" t="s">
        <v>212</v>
      </c>
      <c r="E50" s="360" t="s">
        <v>213</v>
      </c>
      <c r="F50" s="360" t="s">
        <v>214</v>
      </c>
      <c r="G50" s="301" t="s">
        <v>31</v>
      </c>
      <c r="H50" s="301" t="s">
        <v>96</v>
      </c>
      <c r="I50" s="301" t="s">
        <v>18</v>
      </c>
      <c r="J50" s="301" t="s">
        <v>158</v>
      </c>
      <c r="K50" s="300" t="s">
        <v>215</v>
      </c>
      <c r="L50" s="302" t="s">
        <v>216</v>
      </c>
    </row>
    <row r="51" spans="1:12" x14ac:dyDescent="0.3">
      <c r="C51" s="359" t="s">
        <v>201</v>
      </c>
      <c r="D51" s="320" t="s">
        <v>236</v>
      </c>
      <c r="E51" s="320" t="s">
        <v>237</v>
      </c>
      <c r="F51" s="320" t="s">
        <v>238</v>
      </c>
      <c r="G51" s="296" t="s">
        <v>16</v>
      </c>
      <c r="H51" s="296" t="s">
        <v>39</v>
      </c>
      <c r="I51" s="296" t="s">
        <v>8</v>
      </c>
      <c r="J51" s="296" t="s">
        <v>197</v>
      </c>
      <c r="K51" s="274" t="s">
        <v>239</v>
      </c>
      <c r="L51" s="274" t="s">
        <v>240</v>
      </c>
    </row>
    <row r="52" spans="1:12" x14ac:dyDescent="0.3">
      <c r="C52" s="88"/>
      <c r="D52" s="88"/>
      <c r="E52" s="88"/>
      <c r="F52" s="88"/>
      <c r="K52" s="88"/>
    </row>
    <row r="53" spans="1:12" x14ac:dyDescent="0.3">
      <c r="C53" s="88"/>
      <c r="D53" s="88"/>
      <c r="E53" s="88"/>
      <c r="F53" s="88"/>
      <c r="K53" s="88"/>
    </row>
    <row r="54" spans="1:12" x14ac:dyDescent="0.3">
      <c r="C54" s="88"/>
      <c r="D54" s="88"/>
      <c r="E54" s="88"/>
      <c r="F54" s="88"/>
      <c r="K54" s="88"/>
    </row>
    <row r="55" spans="1:12" x14ac:dyDescent="0.3">
      <c r="C55" s="88"/>
      <c r="D55" s="88"/>
      <c r="E55" s="88"/>
      <c r="F55" s="88"/>
      <c r="K55" s="88"/>
    </row>
    <row r="56" spans="1:12" x14ac:dyDescent="0.3">
      <c r="C56" s="88"/>
      <c r="D56" s="88"/>
      <c r="E56" s="88"/>
      <c r="F56" s="88"/>
      <c r="K56" s="88"/>
    </row>
    <row r="57" spans="1:12" x14ac:dyDescent="0.3">
      <c r="C57" s="88"/>
      <c r="D57" s="88"/>
      <c r="E57" s="88"/>
      <c r="F57" s="88"/>
      <c r="K57" s="88"/>
    </row>
    <row r="58" spans="1:12" x14ac:dyDescent="0.3">
      <c r="C58" s="88"/>
      <c r="D58" s="88"/>
      <c r="E58" s="88"/>
      <c r="F58" s="88"/>
      <c r="K58" s="88"/>
    </row>
    <row r="59" spans="1:12" x14ac:dyDescent="0.3">
      <c r="C59" s="88"/>
      <c r="D59" s="88"/>
      <c r="E59" s="88"/>
      <c r="F59" s="88"/>
      <c r="K59" s="88"/>
    </row>
    <row r="60" spans="1:12" x14ac:dyDescent="0.3">
      <c r="C60" s="88"/>
      <c r="D60" s="88"/>
      <c r="E60" s="88"/>
      <c r="F60" s="88"/>
      <c r="K60" s="88"/>
    </row>
    <row r="61" spans="1:12" x14ac:dyDescent="0.3">
      <c r="C61" s="88"/>
      <c r="D61" s="88"/>
      <c r="E61" s="88"/>
      <c r="F61" s="88"/>
      <c r="K61" s="88"/>
    </row>
    <row r="62" spans="1:12" x14ac:dyDescent="0.3">
      <c r="C62" s="88"/>
      <c r="D62" s="88"/>
      <c r="E62" s="88"/>
      <c r="F62" s="88"/>
      <c r="K62" s="88"/>
    </row>
    <row r="63" spans="1:12" x14ac:dyDescent="0.3">
      <c r="C63" s="88"/>
      <c r="D63" s="88"/>
      <c r="E63" s="88"/>
      <c r="F63" s="88"/>
      <c r="K63" s="88"/>
    </row>
    <row r="64" spans="1:12" x14ac:dyDescent="0.3">
      <c r="C64" s="88"/>
      <c r="D64" s="88"/>
      <c r="E64" s="88"/>
      <c r="F64" s="88"/>
      <c r="K64" s="88"/>
    </row>
    <row r="65" spans="3:11" x14ac:dyDescent="0.3">
      <c r="C65" s="88"/>
      <c r="D65" s="88"/>
      <c r="E65" s="88"/>
      <c r="F65" s="88"/>
      <c r="K65" s="88"/>
    </row>
    <row r="66" spans="3:11" x14ac:dyDescent="0.3">
      <c r="C66" s="88"/>
      <c r="D66" s="88"/>
      <c r="E66" s="88"/>
      <c r="F66" s="88"/>
      <c r="K66" s="88"/>
    </row>
    <row r="67" spans="3:11" x14ac:dyDescent="0.3">
      <c r="C67" s="88"/>
      <c r="D67" s="88"/>
      <c r="E67" s="88"/>
      <c r="F67" s="88"/>
      <c r="K67" s="88"/>
    </row>
    <row r="68" spans="3:11" x14ac:dyDescent="0.3">
      <c r="C68" s="88"/>
      <c r="D68" s="88"/>
      <c r="E68" s="88"/>
      <c r="F68" s="88"/>
      <c r="K68" s="88"/>
    </row>
    <row r="69" spans="3:11" x14ac:dyDescent="0.3">
      <c r="C69" s="88"/>
      <c r="D69" s="88"/>
      <c r="E69" s="88"/>
      <c r="F69" s="88"/>
      <c r="K69" s="88"/>
    </row>
    <row r="70" spans="3:11" x14ac:dyDescent="0.3">
      <c r="C70" s="88"/>
      <c r="D70" s="88"/>
      <c r="E70" s="88"/>
      <c r="F70" s="88"/>
      <c r="K70" s="88"/>
    </row>
    <row r="71" spans="3:11" x14ac:dyDescent="0.3">
      <c r="C71" s="88"/>
      <c r="D71" s="88"/>
      <c r="E71" s="88"/>
      <c r="F71" s="88"/>
      <c r="K71" s="88"/>
    </row>
    <row r="72" spans="3:11" x14ac:dyDescent="0.3">
      <c r="C72" s="88"/>
      <c r="D72" s="88"/>
      <c r="E72" s="88"/>
      <c r="F72" s="88"/>
      <c r="K72" s="88"/>
    </row>
    <row r="73" spans="3:11" x14ac:dyDescent="0.3">
      <c r="C73" s="88"/>
      <c r="D73" s="88"/>
      <c r="E73" s="88"/>
      <c r="F73" s="88"/>
      <c r="K73" s="88"/>
    </row>
    <row r="74" spans="3:11" x14ac:dyDescent="0.3">
      <c r="C74" s="88"/>
      <c r="D74" s="88"/>
      <c r="E74" s="88"/>
      <c r="F74" s="88"/>
      <c r="K74" s="88"/>
    </row>
    <row r="75" spans="3:11" x14ac:dyDescent="0.3">
      <c r="C75" s="88"/>
      <c r="D75" s="88"/>
      <c r="E75" s="88"/>
      <c r="F75" s="88"/>
      <c r="K75" s="88"/>
    </row>
    <row r="76" spans="3:11" x14ac:dyDescent="0.3">
      <c r="C76" s="88"/>
      <c r="D76" s="88"/>
      <c r="E76" s="88"/>
      <c r="F76" s="88"/>
      <c r="K76" s="88"/>
    </row>
    <row r="77" spans="3:11" x14ac:dyDescent="0.3">
      <c r="C77" s="88"/>
      <c r="D77" s="88"/>
      <c r="E77" s="88"/>
      <c r="F77" s="88"/>
      <c r="K77" s="88"/>
    </row>
    <row r="78" spans="3:11" x14ac:dyDescent="0.3">
      <c r="C78" s="88"/>
      <c r="D78" s="88"/>
      <c r="E78" s="88"/>
      <c r="F78" s="88"/>
      <c r="K78" s="88"/>
    </row>
    <row r="79" spans="3:11" x14ac:dyDescent="0.3">
      <c r="C79" s="88"/>
      <c r="D79" s="88"/>
      <c r="E79" s="88"/>
      <c r="F79" s="88"/>
      <c r="K79" s="88"/>
    </row>
    <row r="80" spans="3:11" x14ac:dyDescent="0.3">
      <c r="C80" s="88"/>
      <c r="D80" s="88"/>
      <c r="E80" s="88"/>
      <c r="F80" s="88"/>
      <c r="K80" s="88"/>
    </row>
    <row r="81" spans="3:11" x14ac:dyDescent="0.3">
      <c r="C81" s="88"/>
      <c r="D81" s="88"/>
      <c r="E81" s="88"/>
      <c r="F81" s="88"/>
      <c r="K81" s="88"/>
    </row>
    <row r="82" spans="3:11" x14ac:dyDescent="0.3">
      <c r="C82" s="88"/>
      <c r="D82" s="88"/>
      <c r="E82" s="88"/>
      <c r="F82" s="88"/>
      <c r="K82" s="88"/>
    </row>
    <row r="83" spans="3:11" x14ac:dyDescent="0.3">
      <c r="C83" s="88"/>
      <c r="D83" s="88"/>
      <c r="E83" s="88"/>
      <c r="F83" s="88"/>
      <c r="K83" s="88"/>
    </row>
    <row r="84" spans="3:11" x14ac:dyDescent="0.3">
      <c r="C84" s="88"/>
      <c r="D84" s="88"/>
      <c r="E84" s="88"/>
      <c r="F84" s="88"/>
      <c r="K84" s="88"/>
    </row>
    <row r="85" spans="3:11" x14ac:dyDescent="0.3">
      <c r="C85" s="88"/>
      <c r="D85" s="88"/>
      <c r="E85" s="88"/>
      <c r="F85" s="88"/>
      <c r="K85" s="88"/>
    </row>
    <row r="86" spans="3:11" x14ac:dyDescent="0.3">
      <c r="C86" s="88"/>
      <c r="D86" s="88"/>
      <c r="E86" s="88"/>
      <c r="F86" s="88"/>
      <c r="K86" s="88"/>
    </row>
    <row r="87" spans="3:11" x14ac:dyDescent="0.3">
      <c r="C87" s="88"/>
      <c r="D87" s="88"/>
      <c r="E87" s="88"/>
      <c r="F87" s="88"/>
      <c r="K87" s="88"/>
    </row>
    <row r="88" spans="3:11" x14ac:dyDescent="0.3">
      <c r="C88" s="88"/>
      <c r="D88" s="88"/>
      <c r="E88" s="88"/>
      <c r="F88" s="88"/>
      <c r="K88" s="88"/>
    </row>
    <row r="89" spans="3:11" x14ac:dyDescent="0.3">
      <c r="C89" s="88"/>
      <c r="D89" s="88"/>
      <c r="E89" s="88"/>
      <c r="F89" s="88"/>
      <c r="K89" s="88"/>
    </row>
    <row r="90" spans="3:11" x14ac:dyDescent="0.3">
      <c r="C90" s="88"/>
      <c r="D90" s="88"/>
      <c r="E90" s="88"/>
      <c r="F90" s="88"/>
      <c r="K90" s="88"/>
    </row>
    <row r="91" spans="3:11" x14ac:dyDescent="0.3">
      <c r="C91" s="88"/>
      <c r="D91" s="88"/>
      <c r="E91" s="88"/>
      <c r="F91" s="88"/>
      <c r="K91" s="88"/>
    </row>
    <row r="92" spans="3:11" x14ac:dyDescent="0.3">
      <c r="C92" s="88"/>
      <c r="D92" s="88"/>
      <c r="E92" s="88"/>
      <c r="F92" s="88"/>
      <c r="K92" s="88"/>
    </row>
    <row r="93" spans="3:11" x14ac:dyDescent="0.3">
      <c r="C93" s="88"/>
      <c r="D93" s="88"/>
      <c r="E93" s="88"/>
      <c r="F93" s="88"/>
      <c r="K93" s="88"/>
    </row>
    <row r="94" spans="3:11" x14ac:dyDescent="0.3">
      <c r="C94" s="88"/>
      <c r="D94" s="88"/>
      <c r="E94" s="88"/>
      <c r="F94" s="88"/>
      <c r="K94" s="88"/>
    </row>
    <row r="95" spans="3:11" x14ac:dyDescent="0.3">
      <c r="C95" s="88"/>
      <c r="D95" s="88"/>
      <c r="E95" s="88"/>
      <c r="F95" s="88"/>
      <c r="K95" s="88"/>
    </row>
    <row r="96" spans="3:11" x14ac:dyDescent="0.3">
      <c r="C96" s="88"/>
      <c r="D96" s="88"/>
      <c r="E96" s="88"/>
      <c r="F96" s="88"/>
      <c r="K96" s="88"/>
    </row>
    <row r="97" spans="3:11" x14ac:dyDescent="0.3">
      <c r="C97" s="88"/>
      <c r="D97" s="88"/>
      <c r="E97" s="88"/>
      <c r="F97" s="88"/>
      <c r="K97" s="88"/>
    </row>
    <row r="98" spans="3:11" x14ac:dyDescent="0.3">
      <c r="C98" s="88"/>
      <c r="D98" s="88"/>
      <c r="E98" s="88"/>
      <c r="F98" s="88"/>
      <c r="K98" s="88"/>
    </row>
    <row r="99" spans="3:11" x14ac:dyDescent="0.3">
      <c r="C99" s="88"/>
      <c r="D99" s="88"/>
      <c r="E99" s="88"/>
      <c r="F99" s="88"/>
      <c r="K99" s="88"/>
    </row>
    <row r="100" spans="3:11" x14ac:dyDescent="0.3">
      <c r="C100" s="88"/>
      <c r="D100" s="88"/>
      <c r="E100" s="88"/>
      <c r="F100" s="88"/>
      <c r="K100" s="88"/>
    </row>
    <row r="101" spans="3:11" x14ac:dyDescent="0.3">
      <c r="C101" s="88"/>
      <c r="D101" s="88"/>
      <c r="E101" s="88"/>
      <c r="F101" s="88"/>
      <c r="K101" s="88"/>
    </row>
    <row r="102" spans="3:11" x14ac:dyDescent="0.3">
      <c r="C102" s="88"/>
      <c r="D102" s="88"/>
      <c r="E102" s="88"/>
      <c r="F102" s="88"/>
      <c r="K102" s="88"/>
    </row>
    <row r="103" spans="3:11" x14ac:dyDescent="0.3">
      <c r="C103" s="88"/>
      <c r="D103" s="88"/>
      <c r="E103" s="88"/>
      <c r="F103" s="88"/>
      <c r="K103" s="88"/>
    </row>
    <row r="104" spans="3:11" x14ac:dyDescent="0.3">
      <c r="C104" s="88"/>
      <c r="D104" s="88"/>
      <c r="E104" s="88"/>
      <c r="F104" s="88"/>
      <c r="K104" s="88"/>
    </row>
    <row r="105" spans="3:11" x14ac:dyDescent="0.3">
      <c r="C105" s="88"/>
      <c r="D105" s="88"/>
      <c r="E105" s="88"/>
      <c r="F105" s="88"/>
      <c r="K105" s="88"/>
    </row>
    <row r="106" spans="3:11" x14ac:dyDescent="0.3">
      <c r="C106" s="88"/>
      <c r="D106" s="88"/>
      <c r="E106" s="88"/>
      <c r="F106" s="88"/>
      <c r="K106" s="88"/>
    </row>
    <row r="107" spans="3:11" x14ac:dyDescent="0.3">
      <c r="C107" s="88"/>
      <c r="D107" s="88"/>
      <c r="E107" s="88"/>
      <c r="F107" s="88"/>
      <c r="K107" s="88"/>
    </row>
    <row r="108" spans="3:11" x14ac:dyDescent="0.3">
      <c r="C108" s="88"/>
      <c r="D108" s="88"/>
      <c r="E108" s="88"/>
      <c r="F108" s="88"/>
      <c r="K108" s="88"/>
    </row>
    <row r="109" spans="3:11" x14ac:dyDescent="0.3">
      <c r="C109" s="88"/>
      <c r="D109" s="88"/>
      <c r="E109" s="88"/>
      <c r="F109" s="88"/>
      <c r="K109" s="88"/>
    </row>
    <row r="110" spans="3:11" x14ac:dyDescent="0.3">
      <c r="C110" s="88"/>
      <c r="D110" s="88"/>
      <c r="E110" s="88"/>
      <c r="F110" s="88"/>
      <c r="K110" s="88"/>
    </row>
    <row r="111" spans="3:11" x14ac:dyDescent="0.3">
      <c r="C111" s="88"/>
      <c r="D111" s="88"/>
      <c r="E111" s="88"/>
      <c r="F111" s="88"/>
      <c r="K111" s="88"/>
    </row>
    <row r="112" spans="3:11" x14ac:dyDescent="0.3">
      <c r="C112" s="88"/>
      <c r="D112" s="88"/>
      <c r="E112" s="88"/>
      <c r="F112" s="88"/>
      <c r="K112" s="88"/>
    </row>
    <row r="113" spans="3:11" x14ac:dyDescent="0.3">
      <c r="C113" s="88"/>
      <c r="D113" s="88"/>
      <c r="E113" s="88"/>
      <c r="F113" s="88"/>
      <c r="K113" s="88"/>
    </row>
    <row r="114" spans="3:11" x14ac:dyDescent="0.3">
      <c r="C114" s="88"/>
      <c r="D114" s="88"/>
      <c r="E114" s="88"/>
      <c r="F114" s="88"/>
      <c r="K114" s="88"/>
    </row>
    <row r="115" spans="3:11" x14ac:dyDescent="0.3">
      <c r="C115" s="88"/>
      <c r="D115" s="88"/>
      <c r="E115" s="88"/>
      <c r="F115" s="88"/>
      <c r="K115" s="88"/>
    </row>
    <row r="116" spans="3:11" x14ac:dyDescent="0.3">
      <c r="C116" s="88"/>
      <c r="D116" s="88"/>
      <c r="E116" s="88"/>
      <c r="F116" s="88"/>
      <c r="K116" s="88"/>
    </row>
    <row r="117" spans="3:11" x14ac:dyDescent="0.3">
      <c r="C117" s="88"/>
      <c r="D117" s="88"/>
      <c r="E117" s="88"/>
      <c r="F117" s="88"/>
      <c r="K117" s="88"/>
    </row>
    <row r="118" spans="3:11" x14ac:dyDescent="0.3">
      <c r="C118" s="88"/>
      <c r="D118" s="88"/>
      <c r="E118" s="88"/>
      <c r="F118" s="88"/>
      <c r="K118" s="88"/>
    </row>
    <row r="119" spans="3:11" x14ac:dyDescent="0.3">
      <c r="C119" s="88"/>
      <c r="D119" s="88"/>
      <c r="E119" s="88"/>
      <c r="F119" s="88"/>
      <c r="K119" s="88"/>
    </row>
    <row r="120" spans="3:11" x14ac:dyDescent="0.3">
      <c r="C120" s="88"/>
      <c r="D120" s="88"/>
      <c r="E120" s="88"/>
      <c r="F120" s="88"/>
      <c r="K120" s="88"/>
    </row>
    <row r="121" spans="3:11" x14ac:dyDescent="0.3">
      <c r="C121" s="88"/>
      <c r="D121" s="88"/>
      <c r="E121" s="88"/>
      <c r="F121" s="88"/>
      <c r="K121" s="88"/>
    </row>
    <row r="122" spans="3:11" x14ac:dyDescent="0.3">
      <c r="C122" s="88"/>
      <c r="D122" s="88"/>
      <c r="E122" s="88"/>
      <c r="F122" s="88"/>
      <c r="K122" s="88"/>
    </row>
    <row r="123" spans="3:11" x14ac:dyDescent="0.3">
      <c r="C123" s="88"/>
      <c r="D123" s="88"/>
      <c r="E123" s="88"/>
      <c r="F123" s="88"/>
      <c r="K123" s="88"/>
    </row>
    <row r="124" spans="3:11" x14ac:dyDescent="0.3">
      <c r="C124" s="88"/>
      <c r="D124" s="88"/>
      <c r="E124" s="88"/>
      <c r="F124" s="88"/>
      <c r="K124" s="88"/>
    </row>
    <row r="125" spans="3:11" x14ac:dyDescent="0.3">
      <c r="C125" s="88"/>
      <c r="D125" s="88"/>
      <c r="E125" s="88"/>
      <c r="F125" s="88"/>
      <c r="K125" s="88"/>
    </row>
    <row r="126" spans="3:11" x14ac:dyDescent="0.3">
      <c r="C126" s="88"/>
      <c r="D126" s="88"/>
      <c r="E126" s="88"/>
      <c r="F126" s="88"/>
      <c r="K126" s="88"/>
    </row>
    <row r="127" spans="3:11" x14ac:dyDescent="0.3">
      <c r="C127" s="88"/>
      <c r="D127" s="88"/>
      <c r="E127" s="88"/>
      <c r="F127" s="88"/>
      <c r="K127" s="88"/>
    </row>
    <row r="128" spans="3:11" x14ac:dyDescent="0.3">
      <c r="C128" s="88"/>
      <c r="D128" s="88"/>
      <c r="E128" s="88"/>
      <c r="F128" s="88"/>
      <c r="K128" s="88"/>
    </row>
    <row r="129" spans="3:11" x14ac:dyDescent="0.3">
      <c r="C129" s="88"/>
      <c r="D129" s="88"/>
      <c r="E129" s="88"/>
      <c r="F129" s="88"/>
      <c r="K129" s="88"/>
    </row>
    <row r="130" spans="3:11" x14ac:dyDescent="0.3">
      <c r="C130" s="88"/>
      <c r="D130" s="88"/>
      <c r="E130" s="88"/>
      <c r="F130" s="88"/>
      <c r="K130" s="88"/>
    </row>
    <row r="131" spans="3:11" x14ac:dyDescent="0.3">
      <c r="C131" s="88"/>
      <c r="D131" s="88"/>
      <c r="E131" s="88"/>
      <c r="F131" s="88"/>
      <c r="K131" s="88"/>
    </row>
    <row r="132" spans="3:11" x14ac:dyDescent="0.3">
      <c r="C132" s="88"/>
      <c r="D132" s="88"/>
      <c r="E132" s="88"/>
      <c r="F132" s="88"/>
      <c r="K132" s="88"/>
    </row>
    <row r="133" spans="3:11" x14ac:dyDescent="0.3">
      <c r="C133" s="88"/>
      <c r="D133" s="88"/>
      <c r="E133" s="88"/>
      <c r="F133" s="88"/>
      <c r="K133" s="88"/>
    </row>
    <row r="134" spans="3:11" x14ac:dyDescent="0.3">
      <c r="C134" s="88"/>
      <c r="D134" s="88"/>
      <c r="E134" s="88"/>
      <c r="F134" s="88"/>
      <c r="K134" s="88"/>
    </row>
    <row r="135" spans="3:11" x14ac:dyDescent="0.3">
      <c r="C135" s="88"/>
      <c r="D135" s="88"/>
      <c r="E135" s="88"/>
      <c r="F135" s="88"/>
      <c r="K135" s="88"/>
    </row>
    <row r="136" spans="3:11" x14ac:dyDescent="0.3">
      <c r="C136" s="88"/>
      <c r="D136" s="88"/>
      <c r="E136" s="88"/>
      <c r="F136" s="88"/>
      <c r="K136" s="88"/>
    </row>
    <row r="137" spans="3:11" x14ac:dyDescent="0.3">
      <c r="C137" s="88"/>
      <c r="D137" s="88"/>
      <c r="E137" s="88"/>
      <c r="F137" s="88"/>
      <c r="K137" s="88"/>
    </row>
    <row r="138" spans="3:11" x14ac:dyDescent="0.3">
      <c r="C138" s="88"/>
      <c r="D138" s="88"/>
      <c r="E138" s="88"/>
      <c r="F138" s="88"/>
      <c r="K138" s="88"/>
    </row>
    <row r="139" spans="3:11" x14ac:dyDescent="0.3">
      <c r="C139" s="88"/>
      <c r="D139" s="88"/>
      <c r="E139" s="88"/>
      <c r="F139" s="88"/>
      <c r="K139" s="88"/>
    </row>
    <row r="140" spans="3:11" x14ac:dyDescent="0.3">
      <c r="C140" s="88"/>
      <c r="D140" s="88"/>
      <c r="E140" s="88"/>
      <c r="F140" s="88"/>
      <c r="K140" s="88"/>
    </row>
    <row r="141" spans="3:11" x14ac:dyDescent="0.3">
      <c r="C141" s="88"/>
      <c r="D141" s="88"/>
      <c r="E141" s="88"/>
      <c r="F141" s="88"/>
      <c r="K141" s="88"/>
    </row>
    <row r="142" spans="3:11" x14ac:dyDescent="0.3">
      <c r="C142" s="88"/>
      <c r="D142" s="88"/>
      <c r="E142" s="88"/>
      <c r="F142" s="88"/>
      <c r="K142" s="88"/>
    </row>
    <row r="143" spans="3:11" x14ac:dyDescent="0.3">
      <c r="C143" s="88"/>
      <c r="D143" s="88"/>
      <c r="E143" s="88"/>
      <c r="F143" s="88"/>
      <c r="K143" s="88"/>
    </row>
    <row r="144" spans="3:11" x14ac:dyDescent="0.3">
      <c r="C144" s="88"/>
      <c r="D144" s="88"/>
      <c r="E144" s="88"/>
      <c r="F144" s="88"/>
      <c r="K144" s="88"/>
    </row>
    <row r="145" spans="3:11" x14ac:dyDescent="0.3">
      <c r="C145" s="88"/>
      <c r="D145" s="88"/>
      <c r="E145" s="88"/>
      <c r="F145" s="88"/>
      <c r="K145" s="88"/>
    </row>
    <row r="146" spans="3:11" x14ac:dyDescent="0.3">
      <c r="C146" s="88"/>
      <c r="D146" s="88"/>
      <c r="E146" s="88"/>
      <c r="F146" s="88"/>
      <c r="K146" s="88"/>
    </row>
    <row r="147" spans="3:11" x14ac:dyDescent="0.3">
      <c r="C147" s="88"/>
      <c r="D147" s="88"/>
      <c r="E147" s="88"/>
      <c r="F147" s="88"/>
      <c r="K147" s="88"/>
    </row>
    <row r="148" spans="3:11" x14ac:dyDescent="0.3">
      <c r="C148" s="88"/>
      <c r="D148" s="88"/>
      <c r="E148" s="88"/>
      <c r="F148" s="88"/>
      <c r="K148" s="88"/>
    </row>
    <row r="149" spans="3:11" x14ac:dyDescent="0.3">
      <c r="C149" s="88"/>
      <c r="D149" s="88"/>
      <c r="E149" s="88"/>
      <c r="F149" s="88"/>
      <c r="K149" s="88"/>
    </row>
    <row r="150" spans="3:11" x14ac:dyDescent="0.3">
      <c r="C150" s="88"/>
      <c r="D150" s="88"/>
      <c r="E150" s="88"/>
      <c r="F150" s="88"/>
      <c r="K150" s="88"/>
    </row>
    <row r="151" spans="3:11" x14ac:dyDescent="0.3">
      <c r="C151" s="88"/>
      <c r="D151" s="88"/>
      <c r="E151" s="88"/>
      <c r="F151" s="88"/>
      <c r="K151" s="88"/>
    </row>
    <row r="152" spans="3:11" x14ac:dyDescent="0.3">
      <c r="C152" s="88"/>
      <c r="D152" s="88"/>
      <c r="E152" s="88"/>
      <c r="F152" s="88"/>
      <c r="K152" s="88"/>
    </row>
    <row r="153" spans="3:11" x14ac:dyDescent="0.3">
      <c r="C153" s="88"/>
      <c r="D153" s="88"/>
      <c r="E153" s="88"/>
      <c r="F153" s="88"/>
      <c r="K153" s="88"/>
    </row>
    <row r="154" spans="3:11" x14ac:dyDescent="0.3">
      <c r="C154" s="88"/>
      <c r="D154" s="88"/>
      <c r="E154" s="88"/>
      <c r="F154" s="88"/>
      <c r="K154" s="88"/>
    </row>
    <row r="155" spans="3:11" x14ac:dyDescent="0.3">
      <c r="C155" s="88"/>
      <c r="D155" s="88"/>
      <c r="E155" s="88"/>
      <c r="F155" s="88"/>
      <c r="K155" s="88"/>
    </row>
    <row r="156" spans="3:11" x14ac:dyDescent="0.3">
      <c r="C156" s="88"/>
      <c r="D156" s="88"/>
      <c r="E156" s="88"/>
      <c r="F156" s="88"/>
      <c r="K156" s="88"/>
    </row>
    <row r="157" spans="3:11" x14ac:dyDescent="0.3">
      <c r="C157" s="88"/>
      <c r="D157" s="88"/>
      <c r="E157" s="88"/>
      <c r="F157" s="88"/>
      <c r="K157" s="88"/>
    </row>
    <row r="158" spans="3:11" x14ac:dyDescent="0.3">
      <c r="C158" s="88"/>
      <c r="D158" s="88"/>
      <c r="E158" s="88"/>
      <c r="F158" s="88"/>
      <c r="K158" s="88"/>
    </row>
    <row r="159" spans="3:11" x14ac:dyDescent="0.3">
      <c r="C159" s="88"/>
      <c r="D159" s="88"/>
      <c r="E159" s="88"/>
      <c r="F159" s="88"/>
      <c r="K159" s="88"/>
    </row>
    <row r="160" spans="3:11" x14ac:dyDescent="0.3">
      <c r="C160" s="88"/>
      <c r="D160" s="88"/>
      <c r="E160" s="88"/>
      <c r="F160" s="88"/>
      <c r="K160" s="88"/>
    </row>
    <row r="161" spans="3:11" x14ac:dyDescent="0.3">
      <c r="C161" s="88"/>
      <c r="D161" s="88"/>
      <c r="E161" s="88"/>
      <c r="F161" s="88"/>
      <c r="K161" s="88"/>
    </row>
    <row r="162" spans="3:11" x14ac:dyDescent="0.3">
      <c r="C162" s="88"/>
      <c r="D162" s="88"/>
      <c r="E162" s="88"/>
      <c r="F162" s="88"/>
      <c r="K162" s="88"/>
    </row>
    <row r="163" spans="3:11" x14ac:dyDescent="0.3">
      <c r="C163" s="88"/>
      <c r="D163" s="88"/>
      <c r="E163" s="88"/>
      <c r="F163" s="88"/>
      <c r="K163" s="88"/>
    </row>
    <row r="164" spans="3:11" x14ac:dyDescent="0.3">
      <c r="C164" s="88"/>
      <c r="D164" s="88"/>
      <c r="E164" s="88"/>
      <c r="F164" s="88"/>
      <c r="K164" s="88"/>
    </row>
    <row r="165" spans="3:11" x14ac:dyDescent="0.3">
      <c r="C165" s="88"/>
      <c r="D165" s="88"/>
      <c r="E165" s="88"/>
      <c r="F165" s="88"/>
      <c r="K165" s="88"/>
    </row>
    <row r="166" spans="3:11" x14ac:dyDescent="0.3">
      <c r="C166" s="88"/>
      <c r="D166" s="88"/>
      <c r="E166" s="88"/>
      <c r="F166" s="88"/>
      <c r="K166" s="88"/>
    </row>
    <row r="167" spans="3:11" x14ac:dyDescent="0.3">
      <c r="C167" s="88"/>
      <c r="D167" s="88"/>
      <c r="E167" s="88"/>
      <c r="F167" s="88"/>
      <c r="K167" s="88"/>
    </row>
    <row r="168" spans="3:11" x14ac:dyDescent="0.3">
      <c r="C168" s="88"/>
      <c r="D168" s="88"/>
      <c r="E168" s="88"/>
      <c r="F168" s="88"/>
      <c r="K168" s="88"/>
    </row>
    <row r="169" spans="3:11" x14ac:dyDescent="0.3">
      <c r="C169" s="88"/>
      <c r="D169" s="88"/>
      <c r="E169" s="88"/>
      <c r="F169" s="88"/>
      <c r="K169" s="88"/>
    </row>
    <row r="170" spans="3:11" x14ac:dyDescent="0.3">
      <c r="C170" s="88"/>
      <c r="D170" s="88"/>
      <c r="E170" s="88"/>
      <c r="F170" s="88"/>
      <c r="K170" s="88"/>
    </row>
    <row r="171" spans="3:11" x14ac:dyDescent="0.3">
      <c r="C171" s="88"/>
      <c r="D171" s="88"/>
      <c r="E171" s="88"/>
      <c r="F171" s="88"/>
      <c r="K171" s="88"/>
    </row>
    <row r="172" spans="3:11" x14ac:dyDescent="0.3">
      <c r="C172" s="88"/>
      <c r="D172" s="88"/>
      <c r="E172" s="88"/>
      <c r="F172" s="88"/>
      <c r="K172" s="88"/>
    </row>
    <row r="173" spans="3:11" x14ac:dyDescent="0.3">
      <c r="C173" s="88"/>
      <c r="D173" s="88"/>
      <c r="E173" s="88"/>
      <c r="F173" s="88"/>
      <c r="K173" s="88"/>
    </row>
    <row r="174" spans="3:11" x14ac:dyDescent="0.3">
      <c r="C174" s="88"/>
      <c r="D174" s="88"/>
      <c r="E174" s="88"/>
      <c r="F174" s="88"/>
      <c r="K174" s="88"/>
    </row>
    <row r="175" spans="3:11" x14ac:dyDescent="0.3">
      <c r="C175" s="88"/>
      <c r="D175" s="88"/>
      <c r="E175" s="88"/>
      <c r="F175" s="88"/>
      <c r="K175" s="88"/>
    </row>
    <row r="176" spans="3:11" x14ac:dyDescent="0.3">
      <c r="C176" s="88"/>
      <c r="D176" s="88"/>
      <c r="E176" s="88"/>
      <c r="F176" s="88"/>
      <c r="K176" s="88"/>
    </row>
    <row r="177" spans="3:11" x14ac:dyDescent="0.3">
      <c r="C177" s="88"/>
      <c r="D177" s="88"/>
      <c r="E177" s="88"/>
      <c r="F177" s="88"/>
      <c r="K177" s="88"/>
    </row>
    <row r="178" spans="3:11" x14ac:dyDescent="0.3">
      <c r="C178" s="88"/>
      <c r="D178" s="88"/>
      <c r="E178" s="88"/>
      <c r="F178" s="88"/>
      <c r="K178" s="88"/>
    </row>
    <row r="179" spans="3:11" x14ac:dyDescent="0.3">
      <c r="C179" s="88"/>
      <c r="D179" s="88"/>
      <c r="E179" s="88"/>
      <c r="F179" s="88"/>
      <c r="K179" s="88"/>
    </row>
    <row r="180" spans="3:11" x14ac:dyDescent="0.3">
      <c r="C180" s="88"/>
      <c r="D180" s="88"/>
      <c r="E180" s="88"/>
      <c r="F180" s="88"/>
      <c r="K180" s="88"/>
    </row>
    <row r="181" spans="3:11" x14ac:dyDescent="0.3">
      <c r="C181" s="88"/>
      <c r="D181" s="88"/>
      <c r="E181" s="88"/>
      <c r="F181" s="88"/>
      <c r="K181" s="88"/>
    </row>
    <row r="182" spans="3:11" x14ac:dyDescent="0.3">
      <c r="C182" s="88"/>
      <c r="D182" s="88"/>
      <c r="E182" s="88"/>
      <c r="F182" s="88"/>
      <c r="K182" s="88"/>
    </row>
    <row r="183" spans="3:11" x14ac:dyDescent="0.3">
      <c r="C183" s="88"/>
      <c r="D183" s="88"/>
      <c r="E183" s="88"/>
      <c r="F183" s="88"/>
      <c r="K183" s="88"/>
    </row>
    <row r="184" spans="3:11" x14ac:dyDescent="0.3">
      <c r="C184" s="88"/>
      <c r="D184" s="88"/>
      <c r="E184" s="88"/>
      <c r="F184" s="88"/>
      <c r="K184" s="88"/>
    </row>
    <row r="185" spans="3:11" x14ac:dyDescent="0.3">
      <c r="C185" s="88"/>
      <c r="D185" s="88"/>
      <c r="E185" s="88"/>
      <c r="F185" s="88"/>
      <c r="K185" s="88"/>
    </row>
    <row r="186" spans="3:11" x14ac:dyDescent="0.3">
      <c r="C186" s="88"/>
      <c r="D186" s="88"/>
      <c r="E186" s="88"/>
      <c r="F186" s="88"/>
      <c r="K186" s="88"/>
    </row>
    <row r="187" spans="3:11" x14ac:dyDescent="0.3">
      <c r="C187" s="88"/>
      <c r="D187" s="88"/>
      <c r="E187" s="88"/>
      <c r="F187" s="88"/>
      <c r="K187" s="88"/>
    </row>
    <row r="188" spans="3:11" x14ac:dyDescent="0.3">
      <c r="C188" s="88"/>
      <c r="D188" s="88"/>
      <c r="E188" s="88"/>
      <c r="F188" s="88"/>
      <c r="K188" s="88"/>
    </row>
    <row r="189" spans="3:11" x14ac:dyDescent="0.3">
      <c r="C189" s="88"/>
      <c r="D189" s="88"/>
      <c r="E189" s="88"/>
      <c r="F189" s="88"/>
      <c r="K189" s="88"/>
    </row>
    <row r="190" spans="3:11" x14ac:dyDescent="0.3">
      <c r="C190" s="88"/>
      <c r="D190" s="88"/>
      <c r="E190" s="88"/>
      <c r="F190" s="88"/>
      <c r="K190" s="88"/>
    </row>
    <row r="191" spans="3:11" x14ac:dyDescent="0.3">
      <c r="C191" s="88"/>
      <c r="D191" s="88"/>
      <c r="E191" s="88"/>
      <c r="F191" s="88"/>
      <c r="K191" s="88"/>
    </row>
    <row r="192" spans="3:11" x14ac:dyDescent="0.3">
      <c r="C192" s="88"/>
      <c r="D192" s="88"/>
      <c r="E192" s="88"/>
      <c r="F192" s="88"/>
      <c r="K192" s="88"/>
    </row>
    <row r="193" spans="3:11" x14ac:dyDescent="0.3">
      <c r="C193" s="88"/>
      <c r="D193" s="88"/>
      <c r="E193" s="88"/>
      <c r="F193" s="88"/>
      <c r="K193" s="88"/>
    </row>
    <row r="194" spans="3:11" x14ac:dyDescent="0.3">
      <c r="C194" s="88"/>
      <c r="D194" s="88"/>
      <c r="E194" s="88"/>
      <c r="F194" s="88"/>
      <c r="K194" s="88"/>
    </row>
    <row r="195" spans="3:11" x14ac:dyDescent="0.3">
      <c r="C195" s="88"/>
      <c r="D195" s="88"/>
      <c r="E195" s="88"/>
      <c r="F195" s="88"/>
      <c r="K195" s="88"/>
    </row>
    <row r="196" spans="3:11" x14ac:dyDescent="0.3">
      <c r="C196" s="88"/>
      <c r="D196" s="88"/>
      <c r="E196" s="88"/>
      <c r="F196" s="88"/>
      <c r="K196" s="88"/>
    </row>
    <row r="197" spans="3:11" x14ac:dyDescent="0.3">
      <c r="C197" s="88"/>
      <c r="D197" s="88"/>
      <c r="E197" s="88"/>
      <c r="F197" s="88"/>
      <c r="K197" s="88"/>
    </row>
    <row r="198" spans="3:11" x14ac:dyDescent="0.3">
      <c r="C198" s="88"/>
      <c r="D198" s="88"/>
      <c r="E198" s="88"/>
      <c r="F198" s="88"/>
      <c r="K198" s="88"/>
    </row>
    <row r="199" spans="3:11" x14ac:dyDescent="0.3">
      <c r="C199" s="88"/>
      <c r="D199" s="88"/>
      <c r="E199" s="88"/>
      <c r="F199" s="88"/>
      <c r="K199" s="88"/>
    </row>
    <row r="200" spans="3:11" x14ac:dyDescent="0.3">
      <c r="C200" s="88"/>
      <c r="D200" s="88"/>
      <c r="E200" s="88"/>
      <c r="F200" s="88"/>
      <c r="K200" s="88"/>
    </row>
    <row r="201" spans="3:11" x14ac:dyDescent="0.3">
      <c r="C201" s="88"/>
      <c r="D201" s="88"/>
      <c r="E201" s="88"/>
      <c r="F201" s="88"/>
      <c r="K201" s="88"/>
    </row>
    <row r="202" spans="3:11" x14ac:dyDescent="0.3">
      <c r="C202" s="88"/>
      <c r="D202" s="88"/>
      <c r="E202" s="88"/>
      <c r="F202" s="88"/>
      <c r="K202" s="88"/>
    </row>
    <row r="203" spans="3:11" x14ac:dyDescent="0.3">
      <c r="C203" s="88"/>
      <c r="D203" s="88"/>
      <c r="E203" s="88"/>
      <c r="F203" s="88"/>
      <c r="K203" s="88"/>
    </row>
    <row r="204" spans="3:11" x14ac:dyDescent="0.3">
      <c r="C204" s="88"/>
      <c r="D204" s="88"/>
      <c r="E204" s="88"/>
      <c r="F204" s="88"/>
      <c r="K204" s="88"/>
    </row>
    <row r="205" spans="3:11" x14ac:dyDescent="0.3">
      <c r="C205" s="88"/>
      <c r="D205" s="88"/>
      <c r="E205" s="88"/>
      <c r="F205" s="88"/>
      <c r="K205" s="88"/>
    </row>
    <row r="206" spans="3:11" x14ac:dyDescent="0.3">
      <c r="C206" s="88"/>
      <c r="D206" s="88"/>
      <c r="E206" s="88"/>
      <c r="F206" s="88"/>
      <c r="K206" s="88"/>
    </row>
    <row r="207" spans="3:11" x14ac:dyDescent="0.3">
      <c r="C207" s="88"/>
      <c r="D207" s="88"/>
      <c r="E207" s="88"/>
      <c r="F207" s="88"/>
      <c r="K207" s="88"/>
    </row>
    <row r="208" spans="3:11" x14ac:dyDescent="0.3">
      <c r="C208" s="88"/>
      <c r="D208" s="88"/>
      <c r="E208" s="88"/>
      <c r="F208" s="88"/>
      <c r="K208" s="88"/>
    </row>
    <row r="209" spans="3:11" x14ac:dyDescent="0.3">
      <c r="C209" s="88"/>
      <c r="D209" s="88"/>
      <c r="E209" s="88"/>
      <c r="F209" s="88"/>
      <c r="K209" s="88"/>
    </row>
    <row r="210" spans="3:11" x14ac:dyDescent="0.3">
      <c r="C210" s="88"/>
      <c r="D210" s="88"/>
      <c r="E210" s="88"/>
      <c r="F210" s="88"/>
      <c r="K210" s="88"/>
    </row>
    <row r="211" spans="3:11" x14ac:dyDescent="0.3">
      <c r="C211" s="88"/>
      <c r="D211" s="88"/>
      <c r="E211" s="88"/>
      <c r="F211" s="88"/>
      <c r="K211" s="88"/>
    </row>
    <row r="212" spans="3:11" x14ac:dyDescent="0.3">
      <c r="C212" s="88"/>
      <c r="D212" s="88"/>
      <c r="E212" s="88"/>
      <c r="F212" s="88"/>
      <c r="K212" s="88"/>
    </row>
    <row r="213" spans="3:11" x14ac:dyDescent="0.3">
      <c r="C213" s="88"/>
      <c r="D213" s="88"/>
      <c r="E213" s="88"/>
      <c r="F213" s="88"/>
      <c r="K213" s="88"/>
    </row>
    <row r="214" spans="3:11" x14ac:dyDescent="0.3">
      <c r="C214" s="88"/>
      <c r="D214" s="88"/>
      <c r="E214" s="88"/>
      <c r="F214" s="88"/>
      <c r="K214" s="88"/>
    </row>
    <row r="215" spans="3:11" x14ac:dyDescent="0.3">
      <c r="C215" s="88"/>
      <c r="D215" s="88"/>
      <c r="E215" s="88"/>
      <c r="F215" s="88"/>
      <c r="K215" s="88"/>
    </row>
    <row r="216" spans="3:11" x14ac:dyDescent="0.3">
      <c r="C216" s="88"/>
      <c r="D216" s="88"/>
      <c r="E216" s="88"/>
      <c r="F216" s="88"/>
      <c r="K216" s="88"/>
    </row>
    <row r="217" spans="3:11" x14ac:dyDescent="0.3">
      <c r="C217" s="88"/>
      <c r="D217" s="88"/>
      <c r="E217" s="88"/>
      <c r="F217" s="88"/>
      <c r="K217" s="88"/>
    </row>
    <row r="218" spans="3:11" x14ac:dyDescent="0.3">
      <c r="C218" s="88"/>
      <c r="D218" s="88"/>
      <c r="E218" s="88"/>
      <c r="F218" s="88"/>
      <c r="K218" s="88"/>
    </row>
    <row r="219" spans="3:11" x14ac:dyDescent="0.3">
      <c r="C219" s="88"/>
      <c r="D219" s="88"/>
      <c r="E219" s="88"/>
      <c r="F219" s="88"/>
      <c r="K219" s="88"/>
    </row>
    <row r="220" spans="3:11" x14ac:dyDescent="0.3">
      <c r="C220" s="88"/>
      <c r="D220" s="88"/>
      <c r="E220" s="88"/>
      <c r="F220" s="88"/>
      <c r="K220" s="88"/>
    </row>
    <row r="221" spans="3:11" x14ac:dyDescent="0.3">
      <c r="C221" s="88"/>
      <c r="D221" s="88"/>
      <c r="E221" s="88"/>
      <c r="F221" s="88"/>
      <c r="K221" s="88"/>
    </row>
    <row r="222" spans="3:11" x14ac:dyDescent="0.3">
      <c r="C222" s="88"/>
      <c r="D222" s="88"/>
      <c r="E222" s="88"/>
      <c r="F222" s="88"/>
      <c r="K222" s="88"/>
    </row>
    <row r="223" spans="3:11" x14ac:dyDescent="0.3">
      <c r="C223" s="88"/>
      <c r="D223" s="88"/>
      <c r="E223" s="88"/>
      <c r="F223" s="88"/>
      <c r="K223" s="88"/>
    </row>
    <row r="224" spans="3:11" x14ac:dyDescent="0.3">
      <c r="C224" s="88"/>
      <c r="D224" s="88"/>
      <c r="E224" s="88"/>
      <c r="F224" s="88"/>
      <c r="K224" s="88"/>
    </row>
    <row r="225" spans="3:11" x14ac:dyDescent="0.3">
      <c r="C225" s="88"/>
      <c r="D225" s="88"/>
      <c r="E225" s="88"/>
      <c r="F225" s="88"/>
      <c r="K225" s="88"/>
    </row>
    <row r="226" spans="3:11" x14ac:dyDescent="0.3">
      <c r="C226" s="88"/>
      <c r="D226" s="88"/>
      <c r="E226" s="88"/>
      <c r="F226" s="88"/>
      <c r="K226" s="88"/>
    </row>
    <row r="227" spans="3:11" x14ac:dyDescent="0.3">
      <c r="C227" s="88"/>
      <c r="D227" s="88"/>
      <c r="E227" s="88"/>
      <c r="F227" s="88"/>
      <c r="K227" s="88"/>
    </row>
    <row r="228" spans="3:11" x14ac:dyDescent="0.3">
      <c r="C228" s="88"/>
      <c r="D228" s="88"/>
      <c r="E228" s="88"/>
      <c r="F228" s="88"/>
      <c r="K228" s="88"/>
    </row>
    <row r="229" spans="3:11" x14ac:dyDescent="0.3">
      <c r="C229" s="88"/>
      <c r="D229" s="88"/>
      <c r="E229" s="88"/>
      <c r="F229" s="88"/>
      <c r="K229" s="88"/>
    </row>
    <row r="230" spans="3:11" x14ac:dyDescent="0.3">
      <c r="C230" s="88"/>
      <c r="D230" s="88"/>
      <c r="E230" s="88"/>
      <c r="F230" s="88"/>
      <c r="K230" s="88"/>
    </row>
    <row r="231" spans="3:11" x14ac:dyDescent="0.3">
      <c r="C231" s="88"/>
      <c r="D231" s="88"/>
      <c r="E231" s="88"/>
      <c r="F231" s="88"/>
      <c r="K231" s="88"/>
    </row>
    <row r="232" spans="3:11" x14ac:dyDescent="0.3">
      <c r="C232" s="88"/>
      <c r="D232" s="88"/>
      <c r="E232" s="88"/>
      <c r="F232" s="88"/>
      <c r="K232" s="88"/>
    </row>
    <row r="233" spans="3:11" x14ac:dyDescent="0.3">
      <c r="C233" s="88"/>
      <c r="D233" s="88"/>
      <c r="E233" s="88"/>
      <c r="F233" s="88"/>
      <c r="K233" s="88"/>
    </row>
    <row r="234" spans="3:11" x14ac:dyDescent="0.3">
      <c r="C234" s="88"/>
      <c r="D234" s="88"/>
      <c r="E234" s="88"/>
      <c r="F234" s="88"/>
      <c r="K234" s="88"/>
    </row>
    <row r="235" spans="3:11" x14ac:dyDescent="0.3">
      <c r="C235" s="88"/>
      <c r="D235" s="88"/>
      <c r="E235" s="88"/>
      <c r="F235" s="88"/>
      <c r="K235" s="88"/>
    </row>
    <row r="236" spans="3:11" x14ac:dyDescent="0.3">
      <c r="C236" s="88"/>
      <c r="D236" s="88"/>
      <c r="E236" s="88"/>
      <c r="F236" s="88"/>
      <c r="K236" s="88"/>
    </row>
    <row r="237" spans="3:11" x14ac:dyDescent="0.3">
      <c r="C237" s="88"/>
      <c r="D237" s="88"/>
      <c r="E237" s="88"/>
      <c r="F237" s="88"/>
      <c r="K237" s="88"/>
    </row>
    <row r="238" spans="3:11" x14ac:dyDescent="0.3">
      <c r="C238" s="88"/>
      <c r="D238" s="88"/>
      <c r="E238" s="88"/>
      <c r="F238" s="88"/>
      <c r="K238" s="88"/>
    </row>
    <row r="239" spans="3:11" x14ac:dyDescent="0.3">
      <c r="C239" s="88"/>
      <c r="D239" s="88"/>
      <c r="E239" s="88"/>
      <c r="F239" s="88"/>
      <c r="K239" s="88"/>
    </row>
    <row r="240" spans="3:11" x14ac:dyDescent="0.3">
      <c r="C240" s="88"/>
      <c r="D240" s="88"/>
      <c r="E240" s="88"/>
      <c r="F240" s="88"/>
      <c r="K240" s="88"/>
    </row>
    <row r="241" spans="3:11" x14ac:dyDescent="0.3">
      <c r="C241" s="88"/>
      <c r="D241" s="88"/>
      <c r="E241" s="88"/>
      <c r="F241" s="88"/>
      <c r="K241" s="88"/>
    </row>
    <row r="242" spans="3:11" x14ac:dyDescent="0.3">
      <c r="C242" s="88"/>
      <c r="D242" s="88"/>
      <c r="E242" s="88"/>
      <c r="F242" s="88"/>
      <c r="K242" s="88"/>
    </row>
    <row r="243" spans="3:11" x14ac:dyDescent="0.3">
      <c r="C243" s="88"/>
      <c r="D243" s="88"/>
      <c r="E243" s="88"/>
      <c r="F243" s="88"/>
      <c r="K243" s="88"/>
    </row>
    <row r="244" spans="3:11" x14ac:dyDescent="0.3">
      <c r="C244" s="88"/>
      <c r="D244" s="88"/>
      <c r="E244" s="88"/>
      <c r="F244" s="88"/>
      <c r="K244" s="88"/>
    </row>
    <row r="245" spans="3:11" x14ac:dyDescent="0.3">
      <c r="C245" s="88"/>
      <c r="D245" s="88"/>
      <c r="E245" s="88"/>
      <c r="F245" s="88"/>
      <c r="K245" s="88"/>
    </row>
  </sheetData>
  <phoneticPr fontId="28" type="noConversion"/>
  <conditionalFormatting sqref="E15">
    <cfRule type="cellIs" dxfId="3" priority="1" operator="equal">
      <formula>"yes"</formula>
    </cfRule>
    <cfRule type="cellIs" dxfId="2" priority="2" operator="equal">
      <formula>"no"</formula>
    </cfRule>
  </conditionalFormatting>
  <hyperlinks>
    <hyperlink ref="K42" r:id="rId1" display="gpitner@tsmc.com" xr:uid="{00000000-0004-0000-0200-000000000000}"/>
    <hyperlink ref="K47" r:id="rId2" xr:uid="{00000000-0004-0000-0200-000001000000}"/>
    <hyperlink ref="K45" r:id="rId3" xr:uid="{00000000-0004-0000-0200-000002000000}"/>
    <hyperlink ref="K44" r:id="rId4" xr:uid="{00000000-0004-0000-0200-000003000000}"/>
    <hyperlink ref="K46" r:id="rId5" xr:uid="{00000000-0004-0000-0200-000004000000}"/>
    <hyperlink ref="K51" r:id="rId6" xr:uid="{00000000-0004-0000-0200-000005000000}"/>
    <hyperlink ref="K50" r:id="rId7" display="mailto:dmj@seas.upenn.edu" xr:uid="{00000000-0004-0000-0200-000006000000}"/>
    <hyperlink ref="K6" r:id="rId8" display="mailto:eeqshao@ust.hk" xr:uid="{00000000-0004-0000-0200-000007000000}"/>
    <hyperlink ref="K5" r:id="rId9" display="mailto:hyejung.choi@sk.com" xr:uid="{00000000-0004-0000-0200-000008000000}"/>
    <hyperlink ref="K4" r:id="rId10" xr:uid="{00000000-0004-0000-0200-000009000000}"/>
  </hyperlinks>
  <pageMargins left="0.7" right="0.7" top="0.75" bottom="0.75" header="0" footer="0"/>
  <pageSetup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241"/>
  <sheetViews>
    <sheetView zoomScaleNormal="100" workbookViewId="0">
      <selection activeCell="F17" sqref="F17"/>
    </sheetView>
  </sheetViews>
  <sheetFormatPr defaultColWidth="12.58203125" defaultRowHeight="14.5" x14ac:dyDescent="0.3"/>
  <cols>
    <col min="1" max="1" width="9.5" style="52" customWidth="1"/>
    <col min="2" max="2" width="4.83203125" style="87" bestFit="1" customWidth="1"/>
    <col min="3" max="3" width="14.08203125" style="52" customWidth="1"/>
    <col min="4" max="4" width="14" style="52" customWidth="1"/>
    <col min="5" max="5" width="11.08203125" style="52" bestFit="1" customWidth="1"/>
    <col min="6" max="6" width="20.83203125" style="52" bestFit="1" customWidth="1"/>
    <col min="7" max="9" width="10" style="87" customWidth="1"/>
    <col min="10" max="10" width="11.33203125" style="87" customWidth="1"/>
    <col min="11" max="11" width="32.5" style="135" customWidth="1"/>
    <col min="12" max="12" width="16.08203125" style="52" bestFit="1" customWidth="1"/>
    <col min="13" max="13" width="8.83203125" style="52" bestFit="1" customWidth="1"/>
    <col min="14" max="25" width="10" style="52" customWidth="1"/>
    <col min="26" max="16384" width="12.58203125" style="52"/>
  </cols>
  <sheetData>
    <row r="1" spans="1:28" x14ac:dyDescent="0.3">
      <c r="A1" s="75"/>
      <c r="B1" s="80">
        <v>2024</v>
      </c>
      <c r="C1" s="344" t="s">
        <v>626</v>
      </c>
      <c r="D1" s="75"/>
      <c r="E1" s="75"/>
      <c r="F1" s="75"/>
      <c r="G1" s="76"/>
      <c r="H1" s="76"/>
      <c r="I1" s="76"/>
      <c r="J1" s="76"/>
      <c r="K1" s="107"/>
      <c r="L1" s="51"/>
      <c r="M1" s="56"/>
    </row>
    <row r="2" spans="1:28" x14ac:dyDescent="0.3">
      <c r="A2" s="122"/>
      <c r="B2" s="123" t="s">
        <v>144</v>
      </c>
      <c r="C2" s="124" t="s">
        <v>145</v>
      </c>
      <c r="D2" s="73" t="s">
        <v>146</v>
      </c>
      <c r="E2" s="73" t="s">
        <v>147</v>
      </c>
      <c r="F2" s="73" t="s">
        <v>5</v>
      </c>
      <c r="G2" s="80" t="s">
        <v>148</v>
      </c>
      <c r="H2" s="80" t="s">
        <v>149</v>
      </c>
      <c r="I2" s="80" t="s">
        <v>150</v>
      </c>
      <c r="J2" s="80" t="s">
        <v>151</v>
      </c>
      <c r="K2" s="77" t="s">
        <v>7</v>
      </c>
      <c r="L2" s="56" t="s">
        <v>156</v>
      </c>
      <c r="M2" s="56" t="s">
        <v>284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8" s="64" customFormat="1" x14ac:dyDescent="0.35">
      <c r="A3" s="70" t="s">
        <v>157</v>
      </c>
      <c r="B3" s="58" t="s">
        <v>285</v>
      </c>
      <c r="C3" s="125" t="s">
        <v>596</v>
      </c>
      <c r="D3" s="101" t="s">
        <v>122</v>
      </c>
      <c r="E3" s="101" t="s">
        <v>123</v>
      </c>
      <c r="F3" s="101" t="s">
        <v>73</v>
      </c>
      <c r="G3" s="61" t="s">
        <v>16</v>
      </c>
      <c r="H3" s="118" t="s">
        <v>39</v>
      </c>
      <c r="I3" s="119" t="s">
        <v>8</v>
      </c>
      <c r="J3" s="119" t="s">
        <v>197</v>
      </c>
      <c r="K3" s="126" t="s">
        <v>124</v>
      </c>
      <c r="L3" s="127" t="s">
        <v>288</v>
      </c>
      <c r="M3" s="65"/>
    </row>
    <row r="4" spans="1:28" x14ac:dyDescent="0.35">
      <c r="A4" s="70">
        <v>1</v>
      </c>
      <c r="B4" s="66" t="s">
        <v>285</v>
      </c>
      <c r="C4" s="342" t="s">
        <v>594</v>
      </c>
      <c r="D4" s="343" t="s">
        <v>289</v>
      </c>
      <c r="E4" s="343" t="s">
        <v>290</v>
      </c>
      <c r="F4" s="343" t="s">
        <v>291</v>
      </c>
      <c r="G4" s="270" t="s">
        <v>10</v>
      </c>
      <c r="H4" s="270" t="s">
        <v>96</v>
      </c>
      <c r="I4" s="270" t="s">
        <v>18</v>
      </c>
      <c r="J4" s="270" t="s">
        <v>158</v>
      </c>
      <c r="K4" s="271" t="s">
        <v>292</v>
      </c>
      <c r="L4" s="305" t="s">
        <v>293</v>
      </c>
      <c r="M4" s="51"/>
    </row>
    <row r="5" spans="1:28" x14ac:dyDescent="0.35">
      <c r="A5" s="70">
        <v>2</v>
      </c>
      <c r="B5" s="66" t="s">
        <v>285</v>
      </c>
      <c r="C5" s="342" t="s">
        <v>594</v>
      </c>
      <c r="D5" s="343" t="s">
        <v>294</v>
      </c>
      <c r="E5" s="343" t="s">
        <v>295</v>
      </c>
      <c r="F5" s="343" t="s">
        <v>296</v>
      </c>
      <c r="G5" s="270" t="s">
        <v>31</v>
      </c>
      <c r="H5" s="270" t="s">
        <v>96</v>
      </c>
      <c r="I5" s="270" t="s">
        <v>18</v>
      </c>
      <c r="J5" s="270" t="s">
        <v>158</v>
      </c>
      <c r="K5" s="272" t="s">
        <v>297</v>
      </c>
      <c r="L5" s="305" t="s">
        <v>287</v>
      </c>
      <c r="M5" s="51"/>
    </row>
    <row r="6" spans="1:28" x14ac:dyDescent="0.35">
      <c r="A6" s="70">
        <v>3</v>
      </c>
      <c r="B6" s="66" t="s">
        <v>285</v>
      </c>
      <c r="C6" s="342" t="s">
        <v>594</v>
      </c>
      <c r="D6" s="343" t="s">
        <v>298</v>
      </c>
      <c r="E6" s="343" t="s">
        <v>299</v>
      </c>
      <c r="F6" s="343" t="s">
        <v>300</v>
      </c>
      <c r="G6" s="270" t="s">
        <v>31</v>
      </c>
      <c r="H6" s="270" t="s">
        <v>161</v>
      </c>
      <c r="I6" s="270" t="s">
        <v>18</v>
      </c>
      <c r="J6" s="270" t="s">
        <v>176</v>
      </c>
      <c r="K6" s="271" t="s">
        <v>301</v>
      </c>
      <c r="L6" s="305" t="s">
        <v>302</v>
      </c>
      <c r="M6" s="51"/>
    </row>
    <row r="7" spans="1:28" x14ac:dyDescent="0.35">
      <c r="A7" s="70">
        <v>4</v>
      </c>
      <c r="B7" s="66" t="s">
        <v>285</v>
      </c>
      <c r="C7" s="342" t="s">
        <v>594</v>
      </c>
      <c r="D7" s="343" t="s">
        <v>303</v>
      </c>
      <c r="E7" s="343" t="s">
        <v>304</v>
      </c>
      <c r="F7" s="343" t="s">
        <v>305</v>
      </c>
      <c r="G7" s="273" t="s">
        <v>31</v>
      </c>
      <c r="H7" s="273" t="s">
        <v>96</v>
      </c>
      <c r="I7" s="273" t="s">
        <v>8</v>
      </c>
      <c r="J7" s="273" t="s">
        <v>96</v>
      </c>
      <c r="K7" s="271" t="s">
        <v>306</v>
      </c>
      <c r="L7" s="305" t="s">
        <v>307</v>
      </c>
      <c r="M7" s="51"/>
    </row>
    <row r="8" spans="1:28" x14ac:dyDescent="0.35">
      <c r="A8" s="70">
        <v>5</v>
      </c>
      <c r="B8" s="66" t="s">
        <v>285</v>
      </c>
      <c r="C8" s="342" t="s">
        <v>594</v>
      </c>
      <c r="D8" s="343" t="s">
        <v>308</v>
      </c>
      <c r="E8" s="343" t="s">
        <v>309</v>
      </c>
      <c r="F8" s="343" t="s">
        <v>310</v>
      </c>
      <c r="G8" s="273" t="s">
        <v>16</v>
      </c>
      <c r="H8" s="273" t="s">
        <v>96</v>
      </c>
      <c r="I8" s="273" t="s">
        <v>8</v>
      </c>
      <c r="J8" s="273" t="s">
        <v>96</v>
      </c>
      <c r="K8" s="274" t="s">
        <v>311</v>
      </c>
      <c r="L8" s="305" t="s">
        <v>312</v>
      </c>
      <c r="M8" s="51"/>
      <c r="AB8" s="52" t="s">
        <v>267</v>
      </c>
    </row>
    <row r="9" spans="1:28" x14ac:dyDescent="0.35">
      <c r="A9" s="70">
        <v>6</v>
      </c>
      <c r="B9" s="66" t="s">
        <v>285</v>
      </c>
      <c r="C9" s="128" t="s">
        <v>595</v>
      </c>
      <c r="D9" s="129" t="s">
        <v>644</v>
      </c>
      <c r="E9" s="130" t="s">
        <v>645</v>
      </c>
      <c r="F9" s="131" t="s">
        <v>646</v>
      </c>
      <c r="G9" s="105" t="s">
        <v>10</v>
      </c>
      <c r="H9" s="105" t="s">
        <v>96</v>
      </c>
      <c r="I9" s="105" t="s">
        <v>18</v>
      </c>
      <c r="J9" s="105" t="s">
        <v>158</v>
      </c>
      <c r="K9" s="132" t="s">
        <v>647</v>
      </c>
      <c r="L9" s="133" t="s">
        <v>648</v>
      </c>
      <c r="M9" s="51" t="s">
        <v>649</v>
      </c>
    </row>
    <row r="10" spans="1:28" x14ac:dyDescent="0.35">
      <c r="A10" s="70">
        <v>7</v>
      </c>
      <c r="B10" s="66" t="s">
        <v>285</v>
      </c>
      <c r="C10" s="128" t="s">
        <v>595</v>
      </c>
      <c r="D10" s="129" t="s">
        <v>650</v>
      </c>
      <c r="E10" s="129" t="s">
        <v>651</v>
      </c>
      <c r="F10" s="129" t="s">
        <v>652</v>
      </c>
      <c r="G10" s="105" t="s">
        <v>31</v>
      </c>
      <c r="H10" s="105" t="s">
        <v>161</v>
      </c>
      <c r="I10" s="105" t="s">
        <v>8</v>
      </c>
      <c r="J10" s="105" t="s">
        <v>266</v>
      </c>
      <c r="K10" s="72" t="s">
        <v>653</v>
      </c>
      <c r="L10" s="133" t="s">
        <v>654</v>
      </c>
      <c r="M10" s="51" t="s">
        <v>649</v>
      </c>
    </row>
    <row r="11" spans="1:28" x14ac:dyDescent="0.35">
      <c r="A11" s="70">
        <v>8</v>
      </c>
      <c r="B11" s="66" t="s">
        <v>285</v>
      </c>
      <c r="C11" s="128" t="s">
        <v>595</v>
      </c>
      <c r="D11" s="129" t="s">
        <v>655</v>
      </c>
      <c r="E11" s="129" t="s">
        <v>656</v>
      </c>
      <c r="F11" s="129" t="s">
        <v>623</v>
      </c>
      <c r="G11" s="105" t="s">
        <v>31</v>
      </c>
      <c r="H11" s="105" t="s">
        <v>39</v>
      </c>
      <c r="I11" s="105" t="s">
        <v>18</v>
      </c>
      <c r="J11" s="105" t="s">
        <v>276</v>
      </c>
      <c r="K11" s="72" t="s">
        <v>657</v>
      </c>
      <c r="L11" s="133" t="s">
        <v>658</v>
      </c>
      <c r="M11" s="51" t="s">
        <v>649</v>
      </c>
    </row>
    <row r="12" spans="1:28" x14ac:dyDescent="0.35">
      <c r="A12" s="70">
        <v>9</v>
      </c>
      <c r="B12" s="66" t="s">
        <v>285</v>
      </c>
      <c r="C12" s="128" t="s">
        <v>595</v>
      </c>
      <c r="D12" s="453" t="s">
        <v>1016</v>
      </c>
      <c r="E12" s="453" t="s">
        <v>1017</v>
      </c>
      <c r="F12" s="453" t="s">
        <v>894</v>
      </c>
      <c r="G12" s="446" t="s">
        <v>10</v>
      </c>
      <c r="H12" s="446" t="s">
        <v>39</v>
      </c>
      <c r="I12" s="446" t="s">
        <v>18</v>
      </c>
      <c r="J12" s="446" t="s">
        <v>197</v>
      </c>
      <c r="K12" s="454" t="s">
        <v>1018</v>
      </c>
      <c r="L12" s="408"/>
      <c r="M12" s="51" t="s">
        <v>663</v>
      </c>
    </row>
    <row r="13" spans="1:28" x14ac:dyDescent="0.35">
      <c r="A13" s="70">
        <v>10</v>
      </c>
      <c r="B13" s="66" t="s">
        <v>285</v>
      </c>
      <c r="C13" s="128" t="s">
        <v>595</v>
      </c>
      <c r="D13" s="129" t="s">
        <v>664</v>
      </c>
      <c r="E13" s="129" t="s">
        <v>665</v>
      </c>
      <c r="F13" s="129" t="s">
        <v>666</v>
      </c>
      <c r="G13" s="105" t="s">
        <v>10</v>
      </c>
      <c r="H13" s="105" t="s">
        <v>161</v>
      </c>
      <c r="I13" s="105" t="s">
        <v>18</v>
      </c>
      <c r="J13" s="105" t="s">
        <v>176</v>
      </c>
      <c r="K13" s="72" t="s">
        <v>667</v>
      </c>
      <c r="L13" s="133" t="s">
        <v>668</v>
      </c>
      <c r="M13" s="51" t="s">
        <v>663</v>
      </c>
    </row>
    <row r="14" spans="1:28" x14ac:dyDescent="0.35">
      <c r="A14" s="47">
        <v>11</v>
      </c>
      <c r="B14" s="66" t="s">
        <v>285</v>
      </c>
      <c r="C14" s="128" t="s">
        <v>595</v>
      </c>
      <c r="D14" s="129" t="s">
        <v>669</v>
      </c>
      <c r="E14" s="129" t="s">
        <v>670</v>
      </c>
      <c r="F14" s="129" t="s">
        <v>622</v>
      </c>
      <c r="G14" s="76" t="s">
        <v>10</v>
      </c>
      <c r="H14" s="76" t="s">
        <v>39</v>
      </c>
      <c r="I14" s="76" t="s">
        <v>18</v>
      </c>
      <c r="J14" s="76" t="s">
        <v>203</v>
      </c>
      <c r="K14" s="72" t="s">
        <v>671</v>
      </c>
      <c r="L14" s="133" t="s">
        <v>672</v>
      </c>
      <c r="M14" s="51" t="s">
        <v>673</v>
      </c>
    </row>
    <row r="15" spans="1:28" x14ac:dyDescent="0.35">
      <c r="A15" s="70">
        <v>12</v>
      </c>
      <c r="B15" s="66" t="s">
        <v>285</v>
      </c>
      <c r="C15" s="128" t="s">
        <v>595</v>
      </c>
      <c r="D15" s="129" t="s">
        <v>674</v>
      </c>
      <c r="E15" s="129" t="s">
        <v>675</v>
      </c>
      <c r="F15" s="129" t="s">
        <v>676</v>
      </c>
      <c r="G15" s="76" t="s">
        <v>31</v>
      </c>
      <c r="H15" s="76" t="s">
        <v>161</v>
      </c>
      <c r="I15" s="76" t="s">
        <v>18</v>
      </c>
      <c r="J15" s="76" t="s">
        <v>677</v>
      </c>
      <c r="K15" s="107" t="s">
        <v>678</v>
      </c>
      <c r="L15" s="133" t="s">
        <v>679</v>
      </c>
      <c r="M15" s="51" t="s">
        <v>680</v>
      </c>
    </row>
    <row r="16" spans="1:28" x14ac:dyDescent="0.3">
      <c r="A16" s="81"/>
      <c r="B16" s="82"/>
      <c r="C16" s="81"/>
      <c r="D16" s="81"/>
      <c r="E16" s="81"/>
      <c r="F16" s="81"/>
      <c r="G16" s="82"/>
      <c r="H16" s="82"/>
      <c r="I16" s="82"/>
      <c r="J16" s="82"/>
      <c r="K16" s="134"/>
    </row>
    <row r="17" spans="1:11" x14ac:dyDescent="0.3">
      <c r="A17" s="391"/>
      <c r="B17" s="82"/>
      <c r="C17" s="85"/>
      <c r="D17" s="81"/>
      <c r="E17" s="81"/>
      <c r="F17" s="81"/>
      <c r="G17" s="82"/>
      <c r="H17" s="82"/>
      <c r="I17" s="82"/>
      <c r="J17" s="82"/>
      <c r="K17" s="134"/>
    </row>
    <row r="18" spans="1:11" x14ac:dyDescent="0.3">
      <c r="A18" s="391"/>
      <c r="B18" s="82"/>
      <c r="C18" s="85"/>
      <c r="D18" s="81"/>
      <c r="E18" s="81"/>
      <c r="F18" s="81"/>
      <c r="G18" s="82"/>
      <c r="H18" s="82"/>
      <c r="I18" s="82"/>
      <c r="J18" s="82"/>
      <c r="K18" s="134"/>
    </row>
    <row r="19" spans="1:11" x14ac:dyDescent="0.3">
      <c r="A19" s="81"/>
      <c r="B19" s="82"/>
      <c r="C19" s="83" t="s">
        <v>148</v>
      </c>
      <c r="D19" s="83" t="s">
        <v>191</v>
      </c>
      <c r="E19" s="81"/>
      <c r="F19" s="83" t="s">
        <v>149</v>
      </c>
      <c r="G19" s="83" t="s">
        <v>191</v>
      </c>
      <c r="H19" s="82"/>
      <c r="I19" s="84" t="s">
        <v>150</v>
      </c>
      <c r="J19" s="84" t="s">
        <v>191</v>
      </c>
      <c r="K19" s="134"/>
    </row>
    <row r="20" spans="1:11" x14ac:dyDescent="0.3">
      <c r="A20" s="81"/>
      <c r="B20" s="82"/>
      <c r="C20" s="86" t="s">
        <v>16</v>
      </c>
      <c r="D20" s="86">
        <f>COUNTIF(G3:G16,"G")</f>
        <v>2</v>
      </c>
      <c r="E20" s="81"/>
      <c r="F20" s="66" t="s">
        <v>39</v>
      </c>
      <c r="G20" s="76">
        <f>COUNTIF(H3:H15,"EU")</f>
        <v>4</v>
      </c>
      <c r="H20" s="82"/>
      <c r="I20" s="66" t="s">
        <v>18</v>
      </c>
      <c r="J20" s="66">
        <f>COUNTIF(I3:I16,"M")</f>
        <v>9</v>
      </c>
      <c r="K20" s="134"/>
    </row>
    <row r="21" spans="1:11" x14ac:dyDescent="0.3">
      <c r="A21" s="81"/>
      <c r="B21" s="82"/>
      <c r="C21" s="86" t="s">
        <v>31</v>
      </c>
      <c r="D21" s="86">
        <f>COUNTIF(G3:G16,"U")</f>
        <v>6</v>
      </c>
      <c r="E21" s="81"/>
      <c r="F21" s="66" t="s">
        <v>161</v>
      </c>
      <c r="G21" s="76">
        <f>COUNTIF(H3:H15,"Asia")</f>
        <v>4</v>
      </c>
      <c r="H21" s="82"/>
      <c r="I21" s="66" t="s">
        <v>8</v>
      </c>
      <c r="J21" s="66">
        <f>COUNTIF(I3:I16,"F")</f>
        <v>4</v>
      </c>
      <c r="K21" s="134"/>
    </row>
    <row r="22" spans="1:11" x14ac:dyDescent="0.3">
      <c r="A22" s="81"/>
      <c r="B22" s="82"/>
      <c r="C22" s="86" t="s">
        <v>10</v>
      </c>
      <c r="D22" s="86">
        <f>COUNTIF(G3:G16,"I")</f>
        <v>5</v>
      </c>
      <c r="E22" s="81"/>
      <c r="F22" s="66" t="s">
        <v>96</v>
      </c>
      <c r="G22" s="76">
        <f>COUNTIF(H3:H15,"US")</f>
        <v>5</v>
      </c>
      <c r="H22" s="82"/>
      <c r="I22" s="66"/>
      <c r="J22" s="66"/>
      <c r="K22" s="134"/>
    </row>
    <row r="23" spans="1:11" x14ac:dyDescent="0.3">
      <c r="A23" s="81"/>
      <c r="B23" s="82"/>
      <c r="C23" s="81"/>
      <c r="D23" s="82">
        <f>D20+D21+D22</f>
        <v>13</v>
      </c>
      <c r="E23" s="82"/>
      <c r="F23" s="82"/>
      <c r="G23" s="82">
        <f>G20+G21+G22</f>
        <v>13</v>
      </c>
      <c r="H23" s="82"/>
      <c r="I23" s="82"/>
      <c r="J23" s="82">
        <f>J20+J21+J22</f>
        <v>13</v>
      </c>
      <c r="K23" s="134"/>
    </row>
    <row r="24" spans="1:11" x14ac:dyDescent="0.3">
      <c r="C24" s="88"/>
      <c r="D24" s="88"/>
      <c r="E24" s="88"/>
      <c r="F24" s="88"/>
    </row>
    <row r="25" spans="1:11" x14ac:dyDescent="0.3">
      <c r="C25" s="88"/>
      <c r="D25" s="88"/>
      <c r="E25" s="88"/>
      <c r="F25" s="88"/>
    </row>
    <row r="26" spans="1:11" x14ac:dyDescent="0.3">
      <c r="C26" s="88"/>
      <c r="D26" s="88"/>
      <c r="E26" s="88"/>
      <c r="F26" s="88"/>
    </row>
    <row r="27" spans="1:11" x14ac:dyDescent="0.3">
      <c r="C27" s="88"/>
      <c r="D27" s="88"/>
      <c r="E27" s="88"/>
      <c r="F27" s="88"/>
    </row>
    <row r="28" spans="1:11" x14ac:dyDescent="0.3">
      <c r="C28" s="88"/>
      <c r="D28" s="88"/>
      <c r="E28" s="88"/>
      <c r="F28" s="88"/>
    </row>
    <row r="29" spans="1:11" x14ac:dyDescent="0.3">
      <c r="C29" s="88"/>
      <c r="D29" s="88"/>
      <c r="E29" s="88"/>
      <c r="F29" s="88"/>
    </row>
    <row r="30" spans="1:11" x14ac:dyDescent="0.3">
      <c r="C30" s="88"/>
      <c r="D30" s="88"/>
      <c r="E30" s="88"/>
      <c r="F30" s="88"/>
    </row>
    <row r="31" spans="1:11" x14ac:dyDescent="0.3">
      <c r="C31" s="88"/>
      <c r="D31" s="88"/>
      <c r="E31" s="88"/>
      <c r="F31" s="88"/>
    </row>
    <row r="32" spans="1:11" x14ac:dyDescent="0.3">
      <c r="C32" s="88"/>
      <c r="D32" s="88"/>
      <c r="E32" s="88"/>
      <c r="F32" s="88"/>
    </row>
    <row r="33" spans="3:13" x14ac:dyDescent="0.3">
      <c r="C33" s="88"/>
      <c r="D33" s="88"/>
      <c r="E33" s="88"/>
      <c r="F33" s="88"/>
    </row>
    <row r="34" spans="3:13" x14ac:dyDescent="0.3">
      <c r="C34" s="88"/>
      <c r="D34" s="88"/>
      <c r="E34" s="88"/>
      <c r="F34" s="88"/>
    </row>
    <row r="35" spans="3:13" x14ac:dyDescent="0.3">
      <c r="C35" s="88"/>
      <c r="D35" s="88"/>
      <c r="E35" s="88"/>
      <c r="F35" s="88"/>
    </row>
    <row r="36" spans="3:13" x14ac:dyDescent="0.3">
      <c r="C36" s="88"/>
      <c r="D36" s="88"/>
      <c r="E36" s="88"/>
      <c r="F36" s="88"/>
    </row>
    <row r="37" spans="3:13" x14ac:dyDescent="0.3">
      <c r="C37" s="88"/>
      <c r="D37" s="88"/>
      <c r="E37" s="88"/>
      <c r="F37" s="87"/>
    </row>
    <row r="38" spans="3:13" x14ac:dyDescent="0.3">
      <c r="C38" s="90" t="s">
        <v>192</v>
      </c>
      <c r="D38" s="64"/>
      <c r="E38" s="64"/>
      <c r="F38" s="64"/>
      <c r="G38" s="89"/>
      <c r="H38" s="89"/>
      <c r="I38" s="89"/>
      <c r="J38" s="89"/>
      <c r="K38" s="64"/>
    </row>
    <row r="39" spans="3:13" x14ac:dyDescent="0.3">
      <c r="C39" s="51"/>
      <c r="D39" s="56" t="s">
        <v>146</v>
      </c>
      <c r="E39" s="56" t="s">
        <v>147</v>
      </c>
      <c r="F39" s="56" t="s">
        <v>5</v>
      </c>
      <c r="G39" s="91" t="s">
        <v>148</v>
      </c>
      <c r="H39" s="91" t="s">
        <v>149</v>
      </c>
      <c r="I39" s="91" t="s">
        <v>150</v>
      </c>
      <c r="J39" s="91" t="s">
        <v>151</v>
      </c>
      <c r="K39" s="56" t="s">
        <v>7</v>
      </c>
    </row>
    <row r="40" spans="3:13" x14ac:dyDescent="0.3">
      <c r="C40" s="51" t="s">
        <v>694</v>
      </c>
      <c r="D40" s="56" t="s">
        <v>681</v>
      </c>
      <c r="E40" s="56" t="s">
        <v>682</v>
      </c>
      <c r="F40" s="56" t="s">
        <v>683</v>
      </c>
      <c r="G40" s="91" t="s">
        <v>10</v>
      </c>
      <c r="H40" s="91" t="s">
        <v>96</v>
      </c>
      <c r="I40" s="91" t="s">
        <v>18</v>
      </c>
      <c r="J40" s="91" t="s">
        <v>158</v>
      </c>
      <c r="K40" s="56" t="s">
        <v>684</v>
      </c>
      <c r="L40" s="52" t="s">
        <v>685</v>
      </c>
      <c r="M40" s="52" t="s">
        <v>686</v>
      </c>
    </row>
    <row r="41" spans="3:13" x14ac:dyDescent="0.3">
      <c r="C41" s="51" t="s">
        <v>693</v>
      </c>
      <c r="D41" s="56" t="s">
        <v>687</v>
      </c>
      <c r="E41" s="56" t="s">
        <v>688</v>
      </c>
      <c r="F41" s="56" t="s">
        <v>689</v>
      </c>
      <c r="G41" s="91" t="s">
        <v>16</v>
      </c>
      <c r="H41" s="91" t="s">
        <v>96</v>
      </c>
      <c r="I41" s="91" t="s">
        <v>18</v>
      </c>
      <c r="J41" s="91" t="s">
        <v>158</v>
      </c>
      <c r="K41" s="56" t="s">
        <v>690</v>
      </c>
      <c r="L41" s="52" t="s">
        <v>691</v>
      </c>
      <c r="M41" s="52" t="s">
        <v>692</v>
      </c>
    </row>
    <row r="42" spans="3:13" x14ac:dyDescent="0.3">
      <c r="C42" s="51" t="s">
        <v>693</v>
      </c>
      <c r="D42" s="56" t="s">
        <v>695</v>
      </c>
      <c r="E42" s="56" t="s">
        <v>696</v>
      </c>
      <c r="F42" s="56" t="s">
        <v>697</v>
      </c>
      <c r="G42" s="91" t="s">
        <v>10</v>
      </c>
      <c r="H42" s="91" t="s">
        <v>161</v>
      </c>
      <c r="I42" s="91" t="s">
        <v>18</v>
      </c>
      <c r="J42" s="91" t="s">
        <v>677</v>
      </c>
      <c r="K42" s="56" t="s">
        <v>698</v>
      </c>
      <c r="L42" s="52" t="s">
        <v>699</v>
      </c>
      <c r="M42" s="52" t="s">
        <v>700</v>
      </c>
    </row>
    <row r="43" spans="3:13" x14ac:dyDescent="0.3">
      <c r="C43" s="51" t="s">
        <v>194</v>
      </c>
      <c r="D43" s="129" t="s">
        <v>313</v>
      </c>
      <c r="E43" s="129" t="s">
        <v>314</v>
      </c>
      <c r="F43" s="129" t="s">
        <v>315</v>
      </c>
      <c r="G43" s="76" t="s">
        <v>31</v>
      </c>
      <c r="H43" s="76" t="s">
        <v>96</v>
      </c>
      <c r="I43" s="76" t="s">
        <v>8</v>
      </c>
      <c r="J43" s="76" t="s">
        <v>158</v>
      </c>
      <c r="K43" s="107"/>
    </row>
    <row r="44" spans="3:13" x14ac:dyDescent="0.3">
      <c r="C44" s="51" t="s">
        <v>194</v>
      </c>
      <c r="D44" s="129" t="s">
        <v>316</v>
      </c>
      <c r="E44" s="129" t="s">
        <v>317</v>
      </c>
      <c r="F44" s="129" t="s">
        <v>318</v>
      </c>
      <c r="G44" s="76" t="s">
        <v>31</v>
      </c>
      <c r="H44" s="76" t="s">
        <v>96</v>
      </c>
      <c r="I44" s="76" t="s">
        <v>18</v>
      </c>
      <c r="J44" s="76" t="s">
        <v>158</v>
      </c>
      <c r="K44" s="107" t="s">
        <v>319</v>
      </c>
    </row>
    <row r="45" spans="3:13" x14ac:dyDescent="0.3">
      <c r="C45" s="51" t="s">
        <v>194</v>
      </c>
      <c r="D45" s="129" t="s">
        <v>115</v>
      </c>
      <c r="E45" s="129" t="s">
        <v>320</v>
      </c>
      <c r="F45" s="129" t="s">
        <v>321</v>
      </c>
      <c r="G45" s="76" t="s">
        <v>31</v>
      </c>
      <c r="H45" s="76" t="s">
        <v>39</v>
      </c>
      <c r="I45" s="76" t="s">
        <v>18</v>
      </c>
      <c r="J45" s="76" t="s">
        <v>322</v>
      </c>
      <c r="K45" s="107" t="s">
        <v>323</v>
      </c>
    </row>
    <row r="46" spans="3:13" x14ac:dyDescent="0.3">
      <c r="C46" s="51" t="s">
        <v>194</v>
      </c>
      <c r="D46" s="129" t="s">
        <v>324</v>
      </c>
      <c r="E46" s="129" t="s">
        <v>325</v>
      </c>
      <c r="F46" s="129" t="s">
        <v>326</v>
      </c>
      <c r="G46" s="76" t="s">
        <v>10</v>
      </c>
      <c r="H46" s="76" t="s">
        <v>96</v>
      </c>
      <c r="I46" s="76" t="s">
        <v>18</v>
      </c>
      <c r="J46" s="76" t="s">
        <v>158</v>
      </c>
      <c r="K46" s="107"/>
    </row>
    <row r="47" spans="3:13" x14ac:dyDescent="0.3">
      <c r="C47" s="51" t="s">
        <v>194</v>
      </c>
      <c r="D47" s="129" t="s">
        <v>327</v>
      </c>
      <c r="E47" s="129" t="s">
        <v>328</v>
      </c>
      <c r="F47" s="129" t="s">
        <v>329</v>
      </c>
      <c r="G47" s="76" t="s">
        <v>16</v>
      </c>
      <c r="H47" s="76" t="s">
        <v>39</v>
      </c>
      <c r="I47" s="76" t="s">
        <v>18</v>
      </c>
      <c r="J47" s="76" t="s">
        <v>197</v>
      </c>
      <c r="K47" s="107" t="s">
        <v>330</v>
      </c>
    </row>
    <row r="48" spans="3:13" x14ac:dyDescent="0.3">
      <c r="C48" s="51" t="s">
        <v>194</v>
      </c>
      <c r="D48" s="129" t="s">
        <v>331</v>
      </c>
      <c r="E48" s="129" t="s">
        <v>332</v>
      </c>
      <c r="F48" s="129" t="s">
        <v>310</v>
      </c>
      <c r="G48" s="76" t="s">
        <v>16</v>
      </c>
      <c r="H48" s="76" t="s">
        <v>96</v>
      </c>
      <c r="I48" s="76" t="s">
        <v>18</v>
      </c>
      <c r="J48" s="76" t="s">
        <v>158</v>
      </c>
      <c r="K48" s="107"/>
    </row>
    <row r="49" spans="3:14" x14ac:dyDescent="0.3">
      <c r="C49" s="88" t="s">
        <v>701</v>
      </c>
      <c r="D49" s="88" t="s">
        <v>644</v>
      </c>
      <c r="E49" s="88" t="s">
        <v>645</v>
      </c>
      <c r="F49" s="88" t="s">
        <v>646</v>
      </c>
      <c r="G49" s="87" t="s">
        <v>10</v>
      </c>
      <c r="H49" s="87" t="s">
        <v>96</v>
      </c>
      <c r="I49" s="87" t="s">
        <v>18</v>
      </c>
      <c r="J49" s="87" t="s">
        <v>158</v>
      </c>
      <c r="K49" s="135" t="s">
        <v>647</v>
      </c>
      <c r="L49" s="52" t="s">
        <v>702</v>
      </c>
      <c r="M49" s="52" t="s">
        <v>703</v>
      </c>
      <c r="N49" s="52" t="s">
        <v>704</v>
      </c>
    </row>
    <row r="50" spans="3:14" x14ac:dyDescent="0.3">
      <c r="C50" s="88" t="s">
        <v>705</v>
      </c>
      <c r="D50" s="88" t="s">
        <v>650</v>
      </c>
      <c r="E50" s="88" t="s">
        <v>651</v>
      </c>
      <c r="F50" s="88" t="s">
        <v>652</v>
      </c>
      <c r="G50" s="87" t="s">
        <v>31</v>
      </c>
      <c r="H50" s="87" t="s">
        <v>161</v>
      </c>
      <c r="I50" s="87" t="s">
        <v>8</v>
      </c>
      <c r="J50" s="87" t="s">
        <v>266</v>
      </c>
      <c r="K50" s="135" t="s">
        <v>653</v>
      </c>
      <c r="L50" s="52" t="s">
        <v>706</v>
      </c>
      <c r="M50" s="52" t="s">
        <v>707</v>
      </c>
      <c r="N50" s="52" t="s">
        <v>708</v>
      </c>
    </row>
    <row r="51" spans="3:14" x14ac:dyDescent="0.3">
      <c r="C51" s="88" t="s">
        <v>709</v>
      </c>
      <c r="D51" s="88" t="s">
        <v>655</v>
      </c>
      <c r="E51" s="88" t="s">
        <v>656</v>
      </c>
      <c r="F51" s="88" t="s">
        <v>623</v>
      </c>
      <c r="G51" s="87" t="s">
        <v>31</v>
      </c>
      <c r="H51" s="87" t="s">
        <v>39</v>
      </c>
      <c r="I51" s="87" t="s">
        <v>18</v>
      </c>
      <c r="J51" s="87" t="s">
        <v>276</v>
      </c>
      <c r="K51" s="135" t="s">
        <v>657</v>
      </c>
      <c r="L51" s="52" t="s">
        <v>710</v>
      </c>
      <c r="M51" s="52" t="s">
        <v>711</v>
      </c>
      <c r="N51" s="52" t="s">
        <v>712</v>
      </c>
    </row>
    <row r="52" spans="3:14" x14ac:dyDescent="0.3">
      <c r="C52" s="88" t="s">
        <v>713</v>
      </c>
      <c r="D52" s="88" t="s">
        <v>659</v>
      </c>
      <c r="E52" s="88" t="s">
        <v>660</v>
      </c>
      <c r="F52" s="88" t="s">
        <v>61</v>
      </c>
      <c r="G52" s="87" t="s">
        <v>16</v>
      </c>
      <c r="H52" s="87" t="s">
        <v>39</v>
      </c>
      <c r="I52" s="87" t="s">
        <v>8</v>
      </c>
      <c r="J52" s="87" t="s">
        <v>661</v>
      </c>
      <c r="K52" s="135" t="s">
        <v>662</v>
      </c>
      <c r="L52" s="52" t="s">
        <v>714</v>
      </c>
      <c r="M52" s="52" t="s">
        <v>715</v>
      </c>
      <c r="N52" s="52" t="s">
        <v>716</v>
      </c>
    </row>
    <row r="53" spans="3:14" x14ac:dyDescent="0.3">
      <c r="C53" s="88" t="s">
        <v>705</v>
      </c>
      <c r="D53" s="88" t="s">
        <v>664</v>
      </c>
      <c r="E53" s="88" t="s">
        <v>665</v>
      </c>
      <c r="F53" s="88" t="s">
        <v>666</v>
      </c>
      <c r="G53" s="87" t="s">
        <v>10</v>
      </c>
      <c r="H53" s="87" t="s">
        <v>161</v>
      </c>
      <c r="I53" s="87" t="s">
        <v>18</v>
      </c>
      <c r="J53" s="87" t="s">
        <v>176</v>
      </c>
      <c r="K53" s="135" t="s">
        <v>667</v>
      </c>
      <c r="L53" s="52" t="s">
        <v>717</v>
      </c>
      <c r="M53" s="52" t="s">
        <v>663</v>
      </c>
      <c r="N53" s="52" t="s">
        <v>718</v>
      </c>
    </row>
    <row r="54" spans="3:14" x14ac:dyDescent="0.3">
      <c r="C54" s="88" t="s">
        <v>719</v>
      </c>
      <c r="D54" s="88" t="s">
        <v>669</v>
      </c>
      <c r="E54" s="88" t="s">
        <v>670</v>
      </c>
      <c r="F54" s="88" t="s">
        <v>622</v>
      </c>
      <c r="G54" s="87" t="s">
        <v>10</v>
      </c>
      <c r="H54" s="87" t="s">
        <v>39</v>
      </c>
      <c r="I54" s="87" t="s">
        <v>18</v>
      </c>
      <c r="J54" s="87" t="s">
        <v>203</v>
      </c>
      <c r="K54" s="135" t="s">
        <v>671</v>
      </c>
      <c r="L54" s="52" t="s">
        <v>672</v>
      </c>
      <c r="M54" s="52" t="s">
        <v>673</v>
      </c>
      <c r="N54" s="52" t="s">
        <v>720</v>
      </c>
    </row>
    <row r="55" spans="3:14" x14ac:dyDescent="0.3">
      <c r="C55" s="88" t="s">
        <v>721</v>
      </c>
      <c r="D55" s="88" t="s">
        <v>674</v>
      </c>
      <c r="E55" s="88" t="s">
        <v>675</v>
      </c>
      <c r="F55" s="88" t="s">
        <v>676</v>
      </c>
      <c r="G55" s="87" t="s">
        <v>31</v>
      </c>
      <c r="H55" s="87" t="s">
        <v>161</v>
      </c>
      <c r="I55" s="87" t="s">
        <v>18</v>
      </c>
      <c r="J55" s="87" t="s">
        <v>677</v>
      </c>
      <c r="K55" s="135" t="s">
        <v>678</v>
      </c>
      <c r="L55" s="52" t="s">
        <v>679</v>
      </c>
      <c r="M55" s="52" t="s">
        <v>680</v>
      </c>
      <c r="N55" s="52" t="s">
        <v>722</v>
      </c>
    </row>
    <row r="56" spans="3:14" x14ac:dyDescent="0.3">
      <c r="C56" s="88" t="s">
        <v>723</v>
      </c>
      <c r="D56" s="88" t="s">
        <v>681</v>
      </c>
      <c r="E56" s="88" t="s">
        <v>682</v>
      </c>
      <c r="F56" s="88" t="s">
        <v>683</v>
      </c>
      <c r="G56" s="87" t="s">
        <v>10</v>
      </c>
      <c r="H56" s="87" t="s">
        <v>96</v>
      </c>
      <c r="I56" s="87" t="s">
        <v>18</v>
      </c>
      <c r="J56" s="87" t="s">
        <v>158</v>
      </c>
      <c r="K56" s="135" t="s">
        <v>684</v>
      </c>
      <c r="L56" s="52" t="s">
        <v>724</v>
      </c>
      <c r="M56" s="52" t="s">
        <v>686</v>
      </c>
      <c r="N56" s="52" t="s">
        <v>725</v>
      </c>
    </row>
    <row r="57" spans="3:14" x14ac:dyDescent="0.3">
      <c r="C57" s="88" t="s">
        <v>723</v>
      </c>
      <c r="D57" s="88" t="s">
        <v>687</v>
      </c>
      <c r="E57" s="88" t="s">
        <v>688</v>
      </c>
      <c r="F57" s="88" t="s">
        <v>689</v>
      </c>
      <c r="G57" s="87" t="s">
        <v>16</v>
      </c>
      <c r="H57" s="87" t="s">
        <v>96</v>
      </c>
      <c r="I57" s="87" t="s">
        <v>18</v>
      </c>
      <c r="J57" s="87" t="s">
        <v>158</v>
      </c>
      <c r="K57" s="135" t="s">
        <v>690</v>
      </c>
      <c r="L57" s="52" t="s">
        <v>691</v>
      </c>
      <c r="M57" s="52" t="s">
        <v>692</v>
      </c>
      <c r="N57" s="52" t="s">
        <v>726</v>
      </c>
    </row>
    <row r="58" spans="3:14" x14ac:dyDescent="0.3">
      <c r="C58" s="88" t="s">
        <v>723</v>
      </c>
      <c r="D58" s="88" t="s">
        <v>695</v>
      </c>
      <c r="E58" s="88" t="s">
        <v>696</v>
      </c>
      <c r="F58" s="88" t="s">
        <v>697</v>
      </c>
      <c r="G58" s="87" t="s">
        <v>10</v>
      </c>
      <c r="H58" s="87" t="s">
        <v>161</v>
      </c>
      <c r="I58" s="87" t="s">
        <v>18</v>
      </c>
      <c r="J58" s="87" t="s">
        <v>677</v>
      </c>
      <c r="K58" s="135" t="s">
        <v>727</v>
      </c>
      <c r="L58" s="52" t="s">
        <v>728</v>
      </c>
      <c r="M58" s="52" t="s">
        <v>729</v>
      </c>
      <c r="N58" s="52" t="s">
        <v>730</v>
      </c>
    </row>
    <row r="59" spans="3:14" x14ac:dyDescent="0.3">
      <c r="C59" s="88"/>
      <c r="D59" s="88"/>
      <c r="E59" s="88"/>
      <c r="F59" s="88"/>
    </row>
    <row r="60" spans="3:14" x14ac:dyDescent="0.3">
      <c r="C60" s="88"/>
      <c r="D60" s="88"/>
      <c r="E60" s="88"/>
      <c r="F60" s="88"/>
    </row>
    <row r="61" spans="3:14" x14ac:dyDescent="0.3">
      <c r="G61" s="52"/>
      <c r="H61" s="52"/>
      <c r="I61" s="52"/>
      <c r="J61" s="52"/>
      <c r="K61" s="52"/>
    </row>
    <row r="62" spans="3:14" x14ac:dyDescent="0.3">
      <c r="G62" s="52"/>
      <c r="H62" s="52"/>
      <c r="I62" s="52"/>
      <c r="J62" s="52"/>
      <c r="K62" s="52"/>
    </row>
    <row r="63" spans="3:14" x14ac:dyDescent="0.3">
      <c r="G63" s="52"/>
      <c r="H63" s="52"/>
      <c r="I63" s="52"/>
      <c r="J63" s="52"/>
      <c r="K63" s="52"/>
    </row>
    <row r="64" spans="3:14" x14ac:dyDescent="0.3">
      <c r="C64" s="88"/>
      <c r="D64" s="88"/>
      <c r="E64" s="88"/>
      <c r="F64" s="88"/>
    </row>
    <row r="65" spans="3:6" x14ac:dyDescent="0.3">
      <c r="C65" s="88"/>
      <c r="D65" s="88"/>
      <c r="E65" s="88"/>
      <c r="F65" s="88"/>
    </row>
    <row r="66" spans="3:6" x14ac:dyDescent="0.3">
      <c r="C66" s="88"/>
      <c r="D66" s="88"/>
      <c r="E66" s="88"/>
      <c r="F66" s="88"/>
    </row>
    <row r="67" spans="3:6" x14ac:dyDescent="0.3">
      <c r="C67" s="88"/>
      <c r="D67" s="88"/>
      <c r="E67" s="88"/>
      <c r="F67" s="88"/>
    </row>
    <row r="68" spans="3:6" x14ac:dyDescent="0.3">
      <c r="C68" s="88"/>
      <c r="D68" s="88"/>
      <c r="E68" s="88"/>
      <c r="F68" s="88"/>
    </row>
    <row r="69" spans="3:6" x14ac:dyDescent="0.3">
      <c r="C69" s="88"/>
      <c r="D69" s="88"/>
      <c r="E69" s="88"/>
      <c r="F69" s="88"/>
    </row>
    <row r="70" spans="3:6" x14ac:dyDescent="0.3">
      <c r="C70" s="88"/>
      <c r="D70" s="88"/>
      <c r="E70" s="88"/>
      <c r="F70" s="88"/>
    </row>
    <row r="71" spans="3:6" x14ac:dyDescent="0.3">
      <c r="C71" s="88"/>
      <c r="D71" s="88"/>
      <c r="E71" s="88"/>
      <c r="F71" s="88"/>
    </row>
    <row r="72" spans="3:6" x14ac:dyDescent="0.3">
      <c r="C72" s="88"/>
      <c r="D72" s="88"/>
      <c r="E72" s="88"/>
      <c r="F72" s="88"/>
    </row>
    <row r="73" spans="3:6" x14ac:dyDescent="0.3">
      <c r="C73" s="88"/>
      <c r="D73" s="88"/>
      <c r="E73" s="88"/>
      <c r="F73" s="88"/>
    </row>
    <row r="74" spans="3:6" x14ac:dyDescent="0.3">
      <c r="C74" s="88"/>
      <c r="D74" s="88"/>
      <c r="E74" s="88"/>
      <c r="F74" s="88"/>
    </row>
    <row r="75" spans="3:6" x14ac:dyDescent="0.3">
      <c r="C75" s="88"/>
      <c r="D75" s="88"/>
      <c r="E75" s="88"/>
      <c r="F75" s="88"/>
    </row>
    <row r="76" spans="3:6" x14ac:dyDescent="0.3">
      <c r="C76" s="88"/>
      <c r="D76" s="88"/>
      <c r="E76" s="88"/>
      <c r="F76" s="88"/>
    </row>
    <row r="77" spans="3:6" x14ac:dyDescent="0.3">
      <c r="C77" s="88"/>
      <c r="D77" s="88"/>
      <c r="E77" s="88"/>
      <c r="F77" s="88"/>
    </row>
    <row r="78" spans="3:6" x14ac:dyDescent="0.3">
      <c r="C78" s="88"/>
      <c r="D78" s="88"/>
      <c r="E78" s="88"/>
      <c r="F78" s="88"/>
    </row>
    <row r="79" spans="3:6" x14ac:dyDescent="0.3">
      <c r="C79" s="88"/>
      <c r="D79" s="88"/>
      <c r="E79" s="88"/>
      <c r="F79" s="88"/>
    </row>
    <row r="80" spans="3:6" x14ac:dyDescent="0.3">
      <c r="C80" s="88"/>
      <c r="D80" s="88"/>
      <c r="E80" s="88"/>
      <c r="F80" s="88"/>
    </row>
    <row r="81" spans="3:6" x14ac:dyDescent="0.3">
      <c r="C81" s="88"/>
      <c r="D81" s="88"/>
      <c r="E81" s="88"/>
      <c r="F81" s="88"/>
    </row>
    <row r="82" spans="3:6" x14ac:dyDescent="0.3">
      <c r="C82" s="88"/>
      <c r="D82" s="88"/>
      <c r="E82" s="88"/>
      <c r="F82" s="88"/>
    </row>
    <row r="83" spans="3:6" x14ac:dyDescent="0.3">
      <c r="C83" s="88"/>
      <c r="D83" s="88"/>
      <c r="E83" s="88"/>
      <c r="F83" s="88"/>
    </row>
    <row r="84" spans="3:6" x14ac:dyDescent="0.3">
      <c r="C84" s="88"/>
      <c r="D84" s="88"/>
      <c r="E84" s="88"/>
      <c r="F84" s="88"/>
    </row>
    <row r="85" spans="3:6" x14ac:dyDescent="0.3">
      <c r="C85" s="88"/>
      <c r="D85" s="88"/>
      <c r="E85" s="88"/>
      <c r="F85" s="88"/>
    </row>
    <row r="86" spans="3:6" x14ac:dyDescent="0.3">
      <c r="C86" s="88"/>
      <c r="D86" s="88"/>
      <c r="E86" s="88"/>
      <c r="F86" s="88"/>
    </row>
    <row r="87" spans="3:6" x14ac:dyDescent="0.3">
      <c r="C87" s="88"/>
      <c r="D87" s="88"/>
      <c r="E87" s="88"/>
      <c r="F87" s="88"/>
    </row>
    <row r="88" spans="3:6" x14ac:dyDescent="0.3">
      <c r="C88" s="88"/>
      <c r="D88" s="88"/>
      <c r="E88" s="88"/>
      <c r="F88" s="88"/>
    </row>
    <row r="89" spans="3:6" x14ac:dyDescent="0.3">
      <c r="C89" s="88"/>
      <c r="D89" s="88"/>
      <c r="E89" s="88"/>
      <c r="F89" s="88"/>
    </row>
    <row r="90" spans="3:6" x14ac:dyDescent="0.3">
      <c r="C90" s="88"/>
      <c r="D90" s="88"/>
      <c r="E90" s="88"/>
      <c r="F90" s="88"/>
    </row>
    <row r="91" spans="3:6" x14ac:dyDescent="0.3">
      <c r="C91" s="88"/>
      <c r="D91" s="88"/>
      <c r="E91" s="88"/>
      <c r="F91" s="88"/>
    </row>
    <row r="92" spans="3:6" x14ac:dyDescent="0.3">
      <c r="C92" s="88"/>
      <c r="D92" s="88"/>
      <c r="E92" s="88"/>
      <c r="F92" s="88"/>
    </row>
    <row r="93" spans="3:6" x14ac:dyDescent="0.3">
      <c r="C93" s="88"/>
      <c r="D93" s="88"/>
      <c r="E93" s="88"/>
      <c r="F93" s="88"/>
    </row>
    <row r="94" spans="3:6" x14ac:dyDescent="0.3">
      <c r="C94" s="88"/>
      <c r="D94" s="88"/>
      <c r="E94" s="88"/>
      <c r="F94" s="88"/>
    </row>
    <row r="95" spans="3:6" x14ac:dyDescent="0.3">
      <c r="C95" s="88"/>
      <c r="D95" s="88"/>
      <c r="E95" s="88"/>
      <c r="F95" s="88"/>
    </row>
    <row r="96" spans="3:6" x14ac:dyDescent="0.3">
      <c r="C96" s="88"/>
      <c r="D96" s="88"/>
      <c r="E96" s="88"/>
      <c r="F96" s="88"/>
    </row>
    <row r="97" spans="3:6" x14ac:dyDescent="0.3">
      <c r="C97" s="88"/>
      <c r="D97" s="88"/>
      <c r="E97" s="88"/>
      <c r="F97" s="88"/>
    </row>
    <row r="98" spans="3:6" x14ac:dyDescent="0.3">
      <c r="C98" s="88"/>
      <c r="D98" s="88"/>
      <c r="E98" s="88"/>
      <c r="F98" s="88"/>
    </row>
    <row r="99" spans="3:6" x14ac:dyDescent="0.3">
      <c r="C99" s="88"/>
      <c r="D99" s="88"/>
      <c r="E99" s="88"/>
      <c r="F99" s="88"/>
    </row>
    <row r="100" spans="3:6" x14ac:dyDescent="0.3">
      <c r="C100" s="88"/>
      <c r="D100" s="88"/>
      <c r="E100" s="88"/>
      <c r="F100" s="88"/>
    </row>
    <row r="101" spans="3:6" x14ac:dyDescent="0.3">
      <c r="C101" s="88"/>
      <c r="D101" s="88"/>
      <c r="E101" s="88"/>
      <c r="F101" s="88"/>
    </row>
    <row r="102" spans="3:6" x14ac:dyDescent="0.3">
      <c r="C102" s="88"/>
      <c r="D102" s="88"/>
      <c r="E102" s="88"/>
      <c r="F102" s="88"/>
    </row>
    <row r="103" spans="3:6" x14ac:dyDescent="0.3">
      <c r="C103" s="88"/>
      <c r="D103" s="88"/>
      <c r="E103" s="88"/>
      <c r="F103" s="88"/>
    </row>
    <row r="104" spans="3:6" x14ac:dyDescent="0.3">
      <c r="C104" s="88"/>
      <c r="D104" s="88"/>
      <c r="E104" s="88"/>
      <c r="F104" s="88"/>
    </row>
    <row r="105" spans="3:6" x14ac:dyDescent="0.3">
      <c r="C105" s="88"/>
      <c r="D105" s="88"/>
      <c r="E105" s="88"/>
      <c r="F105" s="88"/>
    </row>
    <row r="106" spans="3:6" x14ac:dyDescent="0.3">
      <c r="C106" s="88"/>
      <c r="D106" s="88"/>
      <c r="E106" s="88"/>
      <c r="F106" s="88"/>
    </row>
    <row r="107" spans="3:6" x14ac:dyDescent="0.3">
      <c r="C107" s="88"/>
      <c r="D107" s="88"/>
      <c r="E107" s="88"/>
      <c r="F107" s="88"/>
    </row>
    <row r="108" spans="3:6" x14ac:dyDescent="0.3">
      <c r="C108" s="88"/>
      <c r="D108" s="88"/>
      <c r="E108" s="88"/>
      <c r="F108" s="88"/>
    </row>
    <row r="109" spans="3:6" x14ac:dyDescent="0.3">
      <c r="C109" s="88"/>
      <c r="D109" s="88"/>
      <c r="E109" s="88"/>
      <c r="F109" s="88"/>
    </row>
    <row r="110" spans="3:6" x14ac:dyDescent="0.3">
      <c r="C110" s="88"/>
      <c r="D110" s="88"/>
      <c r="E110" s="88"/>
      <c r="F110" s="88"/>
    </row>
    <row r="111" spans="3:6" x14ac:dyDescent="0.3">
      <c r="C111" s="88"/>
      <c r="D111" s="88"/>
      <c r="E111" s="88"/>
      <c r="F111" s="88"/>
    </row>
    <row r="112" spans="3:6" x14ac:dyDescent="0.3">
      <c r="C112" s="88"/>
      <c r="D112" s="88"/>
      <c r="E112" s="88"/>
      <c r="F112" s="88"/>
    </row>
    <row r="113" spans="3:6" x14ac:dyDescent="0.3">
      <c r="C113" s="88"/>
      <c r="D113" s="88"/>
      <c r="E113" s="88"/>
      <c r="F113" s="88"/>
    </row>
    <row r="114" spans="3:6" x14ac:dyDescent="0.3">
      <c r="C114" s="88"/>
      <c r="D114" s="88"/>
      <c r="E114" s="88"/>
      <c r="F114" s="88"/>
    </row>
    <row r="115" spans="3:6" x14ac:dyDescent="0.3">
      <c r="C115" s="88"/>
      <c r="D115" s="88"/>
      <c r="E115" s="88"/>
      <c r="F115" s="88"/>
    </row>
    <row r="116" spans="3:6" x14ac:dyDescent="0.3">
      <c r="C116" s="88"/>
      <c r="D116" s="88"/>
      <c r="E116" s="88"/>
      <c r="F116" s="88"/>
    </row>
    <row r="117" spans="3:6" x14ac:dyDescent="0.3">
      <c r="C117" s="88"/>
      <c r="D117" s="88"/>
      <c r="E117" s="88"/>
      <c r="F117" s="88"/>
    </row>
    <row r="118" spans="3:6" x14ac:dyDescent="0.3">
      <c r="C118" s="88"/>
      <c r="D118" s="88"/>
      <c r="E118" s="88"/>
      <c r="F118" s="88"/>
    </row>
    <row r="119" spans="3:6" x14ac:dyDescent="0.3">
      <c r="C119" s="88"/>
      <c r="D119" s="88"/>
      <c r="E119" s="88"/>
      <c r="F119" s="88"/>
    </row>
    <row r="120" spans="3:6" x14ac:dyDescent="0.3">
      <c r="C120" s="88"/>
      <c r="D120" s="88"/>
      <c r="E120" s="88"/>
      <c r="F120" s="88"/>
    </row>
    <row r="121" spans="3:6" x14ac:dyDescent="0.3">
      <c r="C121" s="88"/>
      <c r="D121" s="88"/>
      <c r="E121" s="88"/>
      <c r="F121" s="88"/>
    </row>
    <row r="122" spans="3:6" x14ac:dyDescent="0.3">
      <c r="C122" s="88"/>
      <c r="D122" s="88"/>
      <c r="E122" s="88"/>
      <c r="F122" s="88"/>
    </row>
    <row r="123" spans="3:6" x14ac:dyDescent="0.3">
      <c r="C123" s="88"/>
      <c r="D123" s="88"/>
      <c r="E123" s="88"/>
      <c r="F123" s="88"/>
    </row>
    <row r="124" spans="3:6" x14ac:dyDescent="0.3">
      <c r="C124" s="88"/>
      <c r="D124" s="88"/>
      <c r="E124" s="88"/>
      <c r="F124" s="88"/>
    </row>
    <row r="125" spans="3:6" x14ac:dyDescent="0.3">
      <c r="C125" s="88"/>
      <c r="D125" s="88"/>
      <c r="E125" s="88"/>
      <c r="F125" s="88"/>
    </row>
    <row r="126" spans="3:6" x14ac:dyDescent="0.3">
      <c r="C126" s="88"/>
      <c r="D126" s="88"/>
      <c r="E126" s="88"/>
      <c r="F126" s="88"/>
    </row>
    <row r="127" spans="3:6" x14ac:dyDescent="0.3">
      <c r="C127" s="88"/>
      <c r="D127" s="88"/>
      <c r="E127" s="88"/>
      <c r="F127" s="88"/>
    </row>
    <row r="128" spans="3:6" x14ac:dyDescent="0.3">
      <c r="C128" s="88"/>
      <c r="D128" s="88"/>
      <c r="E128" s="88"/>
      <c r="F128" s="88"/>
    </row>
    <row r="129" spans="3:6" x14ac:dyDescent="0.3">
      <c r="C129" s="88"/>
      <c r="D129" s="88"/>
      <c r="E129" s="88"/>
      <c r="F129" s="88"/>
    </row>
    <row r="130" spans="3:6" x14ac:dyDescent="0.3">
      <c r="C130" s="88"/>
      <c r="D130" s="88"/>
      <c r="E130" s="88"/>
      <c r="F130" s="88"/>
    </row>
    <row r="131" spans="3:6" x14ac:dyDescent="0.3">
      <c r="C131" s="88"/>
      <c r="D131" s="88"/>
      <c r="E131" s="88"/>
      <c r="F131" s="88"/>
    </row>
    <row r="132" spans="3:6" x14ac:dyDescent="0.3">
      <c r="C132" s="88"/>
      <c r="D132" s="88"/>
      <c r="E132" s="88"/>
      <c r="F132" s="88"/>
    </row>
    <row r="133" spans="3:6" x14ac:dyDescent="0.3">
      <c r="C133" s="88"/>
      <c r="D133" s="88"/>
      <c r="E133" s="88"/>
      <c r="F133" s="88"/>
    </row>
    <row r="134" spans="3:6" x14ac:dyDescent="0.3">
      <c r="C134" s="88"/>
      <c r="D134" s="88"/>
      <c r="E134" s="88"/>
      <c r="F134" s="88"/>
    </row>
    <row r="135" spans="3:6" x14ac:dyDescent="0.3">
      <c r="C135" s="88"/>
      <c r="D135" s="88"/>
      <c r="E135" s="88"/>
      <c r="F135" s="88"/>
    </row>
    <row r="136" spans="3:6" x14ac:dyDescent="0.3">
      <c r="C136" s="88"/>
      <c r="D136" s="88"/>
      <c r="E136" s="88"/>
      <c r="F136" s="88"/>
    </row>
    <row r="137" spans="3:6" x14ac:dyDescent="0.3">
      <c r="C137" s="88"/>
      <c r="D137" s="88"/>
      <c r="E137" s="88"/>
      <c r="F137" s="88"/>
    </row>
    <row r="138" spans="3:6" x14ac:dyDescent="0.3">
      <c r="C138" s="88"/>
      <c r="D138" s="88"/>
      <c r="E138" s="88"/>
      <c r="F138" s="88"/>
    </row>
    <row r="139" spans="3:6" x14ac:dyDescent="0.3">
      <c r="C139" s="88"/>
      <c r="D139" s="88"/>
      <c r="E139" s="88"/>
      <c r="F139" s="88"/>
    </row>
    <row r="140" spans="3:6" x14ac:dyDescent="0.3">
      <c r="C140" s="88"/>
      <c r="D140" s="88"/>
      <c r="E140" s="88"/>
      <c r="F140" s="88"/>
    </row>
    <row r="141" spans="3:6" x14ac:dyDescent="0.3">
      <c r="C141" s="88"/>
      <c r="D141" s="88"/>
      <c r="E141" s="88"/>
      <c r="F141" s="88"/>
    </row>
    <row r="142" spans="3:6" x14ac:dyDescent="0.3">
      <c r="C142" s="88"/>
      <c r="D142" s="88"/>
      <c r="E142" s="88"/>
      <c r="F142" s="88"/>
    </row>
    <row r="143" spans="3:6" x14ac:dyDescent="0.3">
      <c r="C143" s="88"/>
      <c r="D143" s="88"/>
      <c r="E143" s="88"/>
      <c r="F143" s="88"/>
    </row>
    <row r="144" spans="3:6" x14ac:dyDescent="0.3">
      <c r="C144" s="88"/>
      <c r="D144" s="88"/>
      <c r="E144" s="88"/>
      <c r="F144" s="88"/>
    </row>
    <row r="145" spans="3:6" x14ac:dyDescent="0.3">
      <c r="C145" s="88"/>
      <c r="D145" s="88"/>
      <c r="E145" s="88"/>
      <c r="F145" s="88"/>
    </row>
    <row r="146" spans="3:6" x14ac:dyDescent="0.3">
      <c r="C146" s="88"/>
      <c r="D146" s="88"/>
      <c r="E146" s="88"/>
      <c r="F146" s="88"/>
    </row>
    <row r="147" spans="3:6" x14ac:dyDescent="0.3">
      <c r="C147" s="88"/>
      <c r="D147" s="88"/>
      <c r="E147" s="88"/>
      <c r="F147" s="88"/>
    </row>
    <row r="148" spans="3:6" x14ac:dyDescent="0.3">
      <c r="C148" s="88"/>
      <c r="D148" s="88"/>
      <c r="E148" s="88"/>
      <c r="F148" s="88"/>
    </row>
    <row r="149" spans="3:6" x14ac:dyDescent="0.3">
      <c r="C149" s="88"/>
      <c r="D149" s="88"/>
      <c r="E149" s="88"/>
      <c r="F149" s="88"/>
    </row>
    <row r="150" spans="3:6" x14ac:dyDescent="0.3">
      <c r="C150" s="88"/>
      <c r="D150" s="88"/>
      <c r="E150" s="88"/>
      <c r="F150" s="88"/>
    </row>
    <row r="151" spans="3:6" x14ac:dyDescent="0.3">
      <c r="C151" s="88"/>
      <c r="D151" s="88"/>
      <c r="E151" s="88"/>
      <c r="F151" s="88"/>
    </row>
    <row r="152" spans="3:6" x14ac:dyDescent="0.3">
      <c r="C152" s="88"/>
      <c r="D152" s="88"/>
      <c r="E152" s="88"/>
      <c r="F152" s="88"/>
    </row>
    <row r="153" spans="3:6" x14ac:dyDescent="0.3">
      <c r="C153" s="88"/>
      <c r="D153" s="88"/>
      <c r="E153" s="88"/>
      <c r="F153" s="88"/>
    </row>
    <row r="154" spans="3:6" x14ac:dyDescent="0.3">
      <c r="C154" s="88"/>
      <c r="D154" s="88"/>
      <c r="E154" s="88"/>
      <c r="F154" s="88"/>
    </row>
    <row r="155" spans="3:6" x14ac:dyDescent="0.3">
      <c r="C155" s="88"/>
      <c r="D155" s="88"/>
      <c r="E155" s="88"/>
      <c r="F155" s="88"/>
    </row>
    <row r="156" spans="3:6" x14ac:dyDescent="0.3">
      <c r="C156" s="88"/>
      <c r="D156" s="88"/>
      <c r="E156" s="88"/>
      <c r="F156" s="88"/>
    </row>
    <row r="157" spans="3:6" x14ac:dyDescent="0.3">
      <c r="C157" s="88"/>
      <c r="D157" s="88"/>
      <c r="E157" s="88"/>
      <c r="F157" s="88"/>
    </row>
    <row r="158" spans="3:6" x14ac:dyDescent="0.3">
      <c r="C158" s="88"/>
      <c r="D158" s="88"/>
      <c r="E158" s="88"/>
      <c r="F158" s="88"/>
    </row>
    <row r="159" spans="3:6" x14ac:dyDescent="0.3">
      <c r="C159" s="88"/>
      <c r="D159" s="88"/>
      <c r="E159" s="88"/>
      <c r="F159" s="88"/>
    </row>
    <row r="160" spans="3:6" x14ac:dyDescent="0.3">
      <c r="C160" s="88"/>
      <c r="D160" s="88"/>
      <c r="E160" s="88"/>
      <c r="F160" s="88"/>
    </row>
    <row r="161" spans="3:6" x14ac:dyDescent="0.3">
      <c r="C161" s="88"/>
      <c r="D161" s="88"/>
      <c r="E161" s="88"/>
      <c r="F161" s="88"/>
    </row>
    <row r="162" spans="3:6" x14ac:dyDescent="0.3">
      <c r="C162" s="88"/>
      <c r="D162" s="88"/>
      <c r="E162" s="88"/>
      <c r="F162" s="88"/>
    </row>
    <row r="163" spans="3:6" x14ac:dyDescent="0.3">
      <c r="C163" s="88"/>
      <c r="D163" s="88"/>
      <c r="E163" s="88"/>
      <c r="F163" s="88"/>
    </row>
    <row r="164" spans="3:6" x14ac:dyDescent="0.3">
      <c r="C164" s="88"/>
      <c r="D164" s="88"/>
      <c r="E164" s="88"/>
      <c r="F164" s="88"/>
    </row>
    <row r="165" spans="3:6" x14ac:dyDescent="0.3">
      <c r="C165" s="88"/>
      <c r="D165" s="88"/>
      <c r="E165" s="88"/>
      <c r="F165" s="88"/>
    </row>
    <row r="166" spans="3:6" x14ac:dyDescent="0.3">
      <c r="C166" s="88"/>
      <c r="D166" s="88"/>
      <c r="E166" s="88"/>
      <c r="F166" s="88"/>
    </row>
    <row r="167" spans="3:6" x14ac:dyDescent="0.3">
      <c r="C167" s="88"/>
      <c r="D167" s="88"/>
      <c r="E167" s="88"/>
      <c r="F167" s="88"/>
    </row>
    <row r="168" spans="3:6" x14ac:dyDescent="0.3">
      <c r="C168" s="88"/>
      <c r="D168" s="88"/>
      <c r="E168" s="88"/>
      <c r="F168" s="88"/>
    </row>
    <row r="169" spans="3:6" x14ac:dyDescent="0.3">
      <c r="C169" s="88"/>
      <c r="D169" s="88"/>
      <c r="E169" s="88"/>
      <c r="F169" s="88"/>
    </row>
    <row r="170" spans="3:6" x14ac:dyDescent="0.3">
      <c r="C170" s="88"/>
      <c r="D170" s="88"/>
      <c r="E170" s="88"/>
      <c r="F170" s="88"/>
    </row>
    <row r="171" spans="3:6" x14ac:dyDescent="0.3">
      <c r="C171" s="88"/>
      <c r="D171" s="88"/>
      <c r="E171" s="88"/>
      <c r="F171" s="88"/>
    </row>
    <row r="172" spans="3:6" x14ac:dyDescent="0.3">
      <c r="C172" s="88"/>
      <c r="D172" s="88"/>
      <c r="E172" s="88"/>
      <c r="F172" s="88"/>
    </row>
    <row r="173" spans="3:6" x14ac:dyDescent="0.3">
      <c r="C173" s="88"/>
      <c r="D173" s="88"/>
      <c r="E173" s="88"/>
      <c r="F173" s="88"/>
    </row>
    <row r="174" spans="3:6" x14ac:dyDescent="0.3">
      <c r="C174" s="88"/>
      <c r="D174" s="88"/>
      <c r="E174" s="88"/>
      <c r="F174" s="88"/>
    </row>
    <row r="175" spans="3:6" x14ac:dyDescent="0.3">
      <c r="C175" s="88"/>
      <c r="D175" s="88"/>
      <c r="E175" s="88"/>
      <c r="F175" s="88"/>
    </row>
    <row r="176" spans="3:6" x14ac:dyDescent="0.3">
      <c r="C176" s="88"/>
      <c r="D176" s="88"/>
      <c r="E176" s="88"/>
      <c r="F176" s="88"/>
    </row>
    <row r="177" spans="3:6" x14ac:dyDescent="0.3">
      <c r="C177" s="88"/>
      <c r="D177" s="88"/>
      <c r="E177" s="88"/>
      <c r="F177" s="88"/>
    </row>
    <row r="178" spans="3:6" x14ac:dyDescent="0.3">
      <c r="C178" s="88"/>
      <c r="D178" s="88"/>
      <c r="E178" s="88"/>
      <c r="F178" s="88"/>
    </row>
    <row r="179" spans="3:6" x14ac:dyDescent="0.3">
      <c r="C179" s="88"/>
      <c r="D179" s="88"/>
      <c r="E179" s="88"/>
      <c r="F179" s="88"/>
    </row>
    <row r="180" spans="3:6" x14ac:dyDescent="0.3">
      <c r="C180" s="88"/>
      <c r="D180" s="88"/>
      <c r="E180" s="88"/>
      <c r="F180" s="88"/>
    </row>
    <row r="181" spans="3:6" x14ac:dyDescent="0.3">
      <c r="C181" s="88"/>
      <c r="D181" s="88"/>
      <c r="E181" s="88"/>
      <c r="F181" s="88"/>
    </row>
    <row r="182" spans="3:6" x14ac:dyDescent="0.3">
      <c r="C182" s="88"/>
      <c r="D182" s="88"/>
      <c r="E182" s="88"/>
      <c r="F182" s="88"/>
    </row>
    <row r="183" spans="3:6" x14ac:dyDescent="0.3">
      <c r="C183" s="88"/>
      <c r="D183" s="88"/>
      <c r="E183" s="88"/>
      <c r="F183" s="88"/>
    </row>
    <row r="184" spans="3:6" x14ac:dyDescent="0.3">
      <c r="C184" s="88"/>
      <c r="D184" s="88"/>
      <c r="E184" s="88"/>
      <c r="F184" s="88"/>
    </row>
    <row r="185" spans="3:6" x14ac:dyDescent="0.3">
      <c r="C185" s="88"/>
      <c r="D185" s="88"/>
      <c r="E185" s="88"/>
      <c r="F185" s="88"/>
    </row>
    <row r="186" spans="3:6" x14ac:dyDescent="0.3">
      <c r="C186" s="88"/>
      <c r="D186" s="88"/>
      <c r="E186" s="88"/>
      <c r="F186" s="88"/>
    </row>
    <row r="187" spans="3:6" x14ac:dyDescent="0.3">
      <c r="C187" s="88"/>
      <c r="D187" s="88"/>
      <c r="E187" s="88"/>
      <c r="F187" s="88"/>
    </row>
    <row r="188" spans="3:6" x14ac:dyDescent="0.3">
      <c r="C188" s="88"/>
      <c r="D188" s="88"/>
      <c r="E188" s="88"/>
      <c r="F188" s="88"/>
    </row>
    <row r="189" spans="3:6" x14ac:dyDescent="0.3">
      <c r="C189" s="88"/>
      <c r="D189" s="88"/>
      <c r="E189" s="88"/>
      <c r="F189" s="88"/>
    </row>
    <row r="190" spans="3:6" x14ac:dyDescent="0.3">
      <c r="C190" s="88"/>
      <c r="D190" s="88"/>
      <c r="E190" s="88"/>
      <c r="F190" s="88"/>
    </row>
    <row r="191" spans="3:6" x14ac:dyDescent="0.3">
      <c r="C191" s="88"/>
      <c r="D191" s="88"/>
      <c r="E191" s="88"/>
      <c r="F191" s="88"/>
    </row>
    <row r="192" spans="3:6" x14ac:dyDescent="0.3">
      <c r="C192" s="88"/>
      <c r="D192" s="88"/>
      <c r="E192" s="88"/>
      <c r="F192" s="88"/>
    </row>
    <row r="193" spans="3:6" x14ac:dyDescent="0.3">
      <c r="C193" s="88"/>
      <c r="D193" s="88"/>
      <c r="E193" s="88"/>
      <c r="F193" s="88"/>
    </row>
    <row r="194" spans="3:6" x14ac:dyDescent="0.3">
      <c r="C194" s="88"/>
      <c r="D194" s="88"/>
      <c r="E194" s="88"/>
      <c r="F194" s="88"/>
    </row>
    <row r="195" spans="3:6" x14ac:dyDescent="0.3">
      <c r="C195" s="88"/>
      <c r="D195" s="88"/>
      <c r="E195" s="88"/>
      <c r="F195" s="88"/>
    </row>
    <row r="196" spans="3:6" x14ac:dyDescent="0.3">
      <c r="C196" s="88"/>
      <c r="D196" s="88"/>
      <c r="E196" s="88"/>
      <c r="F196" s="88"/>
    </row>
    <row r="197" spans="3:6" x14ac:dyDescent="0.3">
      <c r="C197" s="88"/>
      <c r="D197" s="88"/>
      <c r="E197" s="88"/>
      <c r="F197" s="88"/>
    </row>
    <row r="198" spans="3:6" x14ac:dyDescent="0.3">
      <c r="C198" s="88"/>
      <c r="D198" s="88"/>
      <c r="E198" s="88"/>
      <c r="F198" s="88"/>
    </row>
    <row r="199" spans="3:6" x14ac:dyDescent="0.3">
      <c r="C199" s="88"/>
      <c r="D199" s="88"/>
      <c r="E199" s="88"/>
      <c r="F199" s="88"/>
    </row>
    <row r="200" spans="3:6" x14ac:dyDescent="0.3">
      <c r="C200" s="88"/>
      <c r="D200" s="88"/>
      <c r="E200" s="88"/>
      <c r="F200" s="88"/>
    </row>
    <row r="201" spans="3:6" x14ac:dyDescent="0.3">
      <c r="C201" s="88"/>
      <c r="D201" s="88"/>
      <c r="E201" s="88"/>
      <c r="F201" s="88"/>
    </row>
    <row r="202" spans="3:6" x14ac:dyDescent="0.3">
      <c r="C202" s="88"/>
      <c r="D202" s="88"/>
      <c r="E202" s="88"/>
      <c r="F202" s="88"/>
    </row>
    <row r="203" spans="3:6" x14ac:dyDescent="0.3">
      <c r="C203" s="88"/>
      <c r="D203" s="88"/>
      <c r="E203" s="88"/>
      <c r="F203" s="88"/>
    </row>
    <row r="204" spans="3:6" x14ac:dyDescent="0.3">
      <c r="C204" s="88"/>
      <c r="D204" s="88"/>
      <c r="E204" s="88"/>
      <c r="F204" s="88"/>
    </row>
    <row r="205" spans="3:6" x14ac:dyDescent="0.3">
      <c r="C205" s="88"/>
      <c r="D205" s="88"/>
      <c r="E205" s="88"/>
      <c r="F205" s="88"/>
    </row>
    <row r="206" spans="3:6" x14ac:dyDescent="0.3">
      <c r="C206" s="88"/>
      <c r="D206" s="88"/>
      <c r="E206" s="88"/>
      <c r="F206" s="88"/>
    </row>
    <row r="207" spans="3:6" x14ac:dyDescent="0.3">
      <c r="C207" s="88"/>
      <c r="D207" s="88"/>
      <c r="E207" s="88"/>
      <c r="F207" s="88"/>
    </row>
    <row r="208" spans="3:6" x14ac:dyDescent="0.3">
      <c r="C208" s="88"/>
      <c r="D208" s="88"/>
      <c r="E208" s="88"/>
      <c r="F208" s="88"/>
    </row>
    <row r="209" spans="3:6" x14ac:dyDescent="0.3">
      <c r="C209" s="88"/>
      <c r="D209" s="88"/>
      <c r="E209" s="88"/>
      <c r="F209" s="88"/>
    </row>
    <row r="210" spans="3:6" x14ac:dyDescent="0.3">
      <c r="C210" s="88"/>
      <c r="D210" s="88"/>
      <c r="E210" s="88"/>
      <c r="F210" s="88"/>
    </row>
    <row r="211" spans="3:6" x14ac:dyDescent="0.3">
      <c r="C211" s="88"/>
      <c r="D211" s="88"/>
      <c r="E211" s="88"/>
      <c r="F211" s="88"/>
    </row>
    <row r="212" spans="3:6" x14ac:dyDescent="0.3">
      <c r="C212" s="88"/>
      <c r="D212" s="88"/>
      <c r="E212" s="88"/>
      <c r="F212" s="88"/>
    </row>
    <row r="213" spans="3:6" x14ac:dyDescent="0.3">
      <c r="C213" s="88"/>
      <c r="D213" s="88"/>
      <c r="E213" s="88"/>
      <c r="F213" s="88"/>
    </row>
    <row r="214" spans="3:6" x14ac:dyDescent="0.3">
      <c r="C214" s="88"/>
      <c r="D214" s="88"/>
      <c r="E214" s="88"/>
      <c r="F214" s="88"/>
    </row>
    <row r="215" spans="3:6" x14ac:dyDescent="0.3">
      <c r="C215" s="88"/>
      <c r="D215" s="88"/>
      <c r="E215" s="88"/>
      <c r="F215" s="88"/>
    </row>
    <row r="216" spans="3:6" x14ac:dyDescent="0.3">
      <c r="C216" s="88"/>
      <c r="D216" s="88"/>
      <c r="E216" s="88"/>
      <c r="F216" s="88"/>
    </row>
    <row r="217" spans="3:6" x14ac:dyDescent="0.3">
      <c r="C217" s="88"/>
      <c r="D217" s="88"/>
      <c r="E217" s="88"/>
      <c r="F217" s="88"/>
    </row>
    <row r="218" spans="3:6" x14ac:dyDescent="0.3">
      <c r="C218" s="88"/>
      <c r="D218" s="88"/>
      <c r="E218" s="88"/>
      <c r="F218" s="88"/>
    </row>
    <row r="219" spans="3:6" x14ac:dyDescent="0.3">
      <c r="C219" s="88"/>
      <c r="D219" s="88"/>
      <c r="E219" s="88"/>
      <c r="F219" s="88"/>
    </row>
    <row r="220" spans="3:6" x14ac:dyDescent="0.3">
      <c r="C220" s="88"/>
      <c r="D220" s="88"/>
      <c r="E220" s="88"/>
      <c r="F220" s="88"/>
    </row>
    <row r="221" spans="3:6" x14ac:dyDescent="0.3">
      <c r="C221" s="88"/>
      <c r="D221" s="88"/>
      <c r="E221" s="88"/>
      <c r="F221" s="88"/>
    </row>
    <row r="222" spans="3:6" x14ac:dyDescent="0.3">
      <c r="C222" s="88"/>
      <c r="D222" s="88"/>
      <c r="E222" s="88"/>
      <c r="F222" s="88"/>
    </row>
    <row r="223" spans="3:6" x14ac:dyDescent="0.3">
      <c r="C223" s="88"/>
      <c r="D223" s="88"/>
      <c r="E223" s="88"/>
      <c r="F223" s="88"/>
    </row>
    <row r="224" spans="3:6" x14ac:dyDescent="0.3">
      <c r="C224" s="88"/>
      <c r="D224" s="88"/>
      <c r="E224" s="88"/>
      <c r="F224" s="88"/>
    </row>
    <row r="225" spans="3:6" x14ac:dyDescent="0.3">
      <c r="C225" s="88"/>
      <c r="D225" s="88"/>
      <c r="E225" s="88"/>
      <c r="F225" s="88"/>
    </row>
    <row r="226" spans="3:6" x14ac:dyDescent="0.3">
      <c r="C226" s="88"/>
      <c r="D226" s="88"/>
      <c r="E226" s="88"/>
      <c r="F226" s="88"/>
    </row>
    <row r="227" spans="3:6" x14ac:dyDescent="0.3">
      <c r="C227" s="88"/>
      <c r="D227" s="88"/>
      <c r="E227" s="88"/>
      <c r="F227" s="88"/>
    </row>
    <row r="228" spans="3:6" x14ac:dyDescent="0.3">
      <c r="C228" s="88"/>
      <c r="D228" s="88"/>
      <c r="E228" s="88"/>
      <c r="F228" s="88"/>
    </row>
    <row r="229" spans="3:6" x14ac:dyDescent="0.3">
      <c r="C229" s="88"/>
      <c r="D229" s="88"/>
      <c r="E229" s="88"/>
      <c r="F229" s="88"/>
    </row>
    <row r="230" spans="3:6" x14ac:dyDescent="0.3">
      <c r="C230" s="88"/>
      <c r="D230" s="88"/>
      <c r="E230" s="88"/>
      <c r="F230" s="88"/>
    </row>
    <row r="231" spans="3:6" x14ac:dyDescent="0.3">
      <c r="C231" s="88"/>
      <c r="D231" s="88"/>
      <c r="E231" s="88"/>
      <c r="F231" s="88"/>
    </row>
    <row r="232" spans="3:6" x14ac:dyDescent="0.3">
      <c r="C232" s="88"/>
      <c r="D232" s="88"/>
      <c r="E232" s="88"/>
      <c r="F232" s="88"/>
    </row>
    <row r="233" spans="3:6" x14ac:dyDescent="0.3">
      <c r="C233" s="88"/>
      <c r="D233" s="88"/>
      <c r="E233" s="88"/>
      <c r="F233" s="88"/>
    </row>
    <row r="234" spans="3:6" x14ac:dyDescent="0.3">
      <c r="C234" s="88"/>
      <c r="D234" s="88"/>
      <c r="E234" s="88"/>
      <c r="F234" s="88"/>
    </row>
    <row r="235" spans="3:6" x14ac:dyDescent="0.3">
      <c r="C235" s="88"/>
      <c r="D235" s="88"/>
      <c r="E235" s="88"/>
      <c r="F235" s="88"/>
    </row>
    <row r="236" spans="3:6" x14ac:dyDescent="0.3">
      <c r="C236" s="88"/>
      <c r="D236" s="88"/>
      <c r="E236" s="88"/>
      <c r="F236" s="88"/>
    </row>
    <row r="237" spans="3:6" x14ac:dyDescent="0.3">
      <c r="C237" s="88"/>
      <c r="D237" s="88"/>
      <c r="E237" s="88"/>
      <c r="F237" s="88"/>
    </row>
    <row r="238" spans="3:6" x14ac:dyDescent="0.3">
      <c r="C238" s="88"/>
      <c r="D238" s="88"/>
      <c r="E238" s="88"/>
      <c r="F238" s="88"/>
    </row>
    <row r="239" spans="3:6" x14ac:dyDescent="0.3">
      <c r="C239" s="88"/>
      <c r="D239" s="88"/>
      <c r="E239" s="88"/>
      <c r="F239" s="88"/>
    </row>
    <row r="240" spans="3:6" x14ac:dyDescent="0.3">
      <c r="C240" s="88"/>
      <c r="D240" s="88"/>
      <c r="E240" s="88"/>
      <c r="F240" s="88"/>
    </row>
    <row r="241" spans="3:6" x14ac:dyDescent="0.3">
      <c r="C241" s="88"/>
      <c r="D241" s="88"/>
      <c r="E241" s="88"/>
      <c r="F241" s="88"/>
    </row>
  </sheetData>
  <phoneticPr fontId="28" type="noConversion"/>
  <hyperlinks>
    <hyperlink ref="K44" r:id="rId1" xr:uid="{00000000-0004-0000-0300-000000000000}"/>
    <hyperlink ref="K6" r:id="rId2" xr:uid="{00000000-0004-0000-0300-000001000000}"/>
    <hyperlink ref="K7" r:id="rId3" xr:uid="{00000000-0004-0000-0300-000002000000}"/>
    <hyperlink ref="K12" r:id="rId4" xr:uid="{00000000-0004-0000-0000-00000B000000}"/>
  </hyperlinks>
  <pageMargins left="0.7" right="0.7" top="0.75" bottom="0.75" header="0" footer="0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49"/>
  <sheetViews>
    <sheetView zoomScaleNormal="100" workbookViewId="0">
      <selection activeCell="O9" sqref="O9:Q9"/>
    </sheetView>
  </sheetViews>
  <sheetFormatPr defaultColWidth="12.58203125" defaultRowHeight="14.5" x14ac:dyDescent="0.3"/>
  <cols>
    <col min="1" max="1" width="5.75" style="52" customWidth="1"/>
    <col min="2" max="2" width="4.58203125" style="87" customWidth="1"/>
    <col min="3" max="3" width="13.08203125" style="52" customWidth="1"/>
    <col min="4" max="4" width="12.08203125" style="52" customWidth="1"/>
    <col min="5" max="5" width="12.08203125" style="52" bestFit="1" customWidth="1"/>
    <col min="6" max="6" width="23.08203125" style="52" bestFit="1" customWidth="1"/>
    <col min="7" max="7" width="9.08203125" style="87" bestFit="1" customWidth="1"/>
    <col min="8" max="8" width="8" style="87" customWidth="1"/>
    <col min="9" max="9" width="7.58203125" style="87" customWidth="1"/>
    <col min="10" max="10" width="10" style="87" customWidth="1"/>
    <col min="11" max="11" width="28.83203125" style="52" customWidth="1"/>
    <col min="12" max="12" width="65.08203125" style="52" customWidth="1"/>
    <col min="13" max="25" width="10" style="52" customWidth="1"/>
    <col min="26" max="16384" width="12.58203125" style="52"/>
  </cols>
  <sheetData>
    <row r="1" spans="1:17" x14ac:dyDescent="0.3">
      <c r="A1" s="75"/>
      <c r="B1" s="80">
        <v>2024</v>
      </c>
      <c r="C1" s="80"/>
      <c r="D1" s="75"/>
      <c r="E1" s="75"/>
      <c r="F1" s="75"/>
      <c r="G1" s="76"/>
      <c r="H1" s="76"/>
      <c r="I1" s="76"/>
      <c r="J1" s="76"/>
      <c r="K1" s="121"/>
      <c r="L1" s="51"/>
      <c r="M1" s="51"/>
    </row>
    <row r="2" spans="1:17" x14ac:dyDescent="0.3">
      <c r="A2" s="122"/>
      <c r="B2" s="123" t="s">
        <v>144</v>
      </c>
      <c r="C2" s="136" t="s">
        <v>145</v>
      </c>
      <c r="D2" s="136" t="s">
        <v>146</v>
      </c>
      <c r="E2" s="136" t="s">
        <v>147</v>
      </c>
      <c r="F2" s="136" t="s">
        <v>5</v>
      </c>
      <c r="G2" s="123" t="s">
        <v>148</v>
      </c>
      <c r="H2" s="123" t="s">
        <v>149</v>
      </c>
      <c r="I2" s="123" t="s">
        <v>150</v>
      </c>
      <c r="J2" s="137" t="s">
        <v>151</v>
      </c>
      <c r="K2" s="138" t="s">
        <v>7</v>
      </c>
      <c r="L2" s="56" t="s">
        <v>156</v>
      </c>
      <c r="M2" s="139" t="s">
        <v>333</v>
      </c>
    </row>
    <row r="3" spans="1:17" x14ac:dyDescent="0.3">
      <c r="A3" s="70" t="s">
        <v>157</v>
      </c>
      <c r="B3" s="58" t="s">
        <v>82</v>
      </c>
      <c r="C3" s="266" t="s">
        <v>590</v>
      </c>
      <c r="D3" s="140" t="s">
        <v>110</v>
      </c>
      <c r="E3" s="140" t="s">
        <v>111</v>
      </c>
      <c r="F3" s="140" t="s">
        <v>112</v>
      </c>
      <c r="G3" s="141" t="s">
        <v>31</v>
      </c>
      <c r="H3" s="141" t="s">
        <v>161</v>
      </c>
      <c r="I3" s="141" t="s">
        <v>8</v>
      </c>
      <c r="J3" s="142" t="s">
        <v>188</v>
      </c>
      <c r="K3" s="143" t="s">
        <v>142</v>
      </c>
      <c r="L3" s="127" t="s">
        <v>966</v>
      </c>
      <c r="M3" s="144" t="s">
        <v>335</v>
      </c>
    </row>
    <row r="4" spans="1:17" x14ac:dyDescent="0.35">
      <c r="A4" s="70">
        <v>1</v>
      </c>
      <c r="B4" s="349" t="s">
        <v>82</v>
      </c>
      <c r="C4" s="477" t="s">
        <v>336</v>
      </c>
      <c r="D4" s="472" t="s">
        <v>616</v>
      </c>
      <c r="E4" s="472" t="s">
        <v>337</v>
      </c>
      <c r="F4" s="472" t="s">
        <v>26</v>
      </c>
      <c r="G4" s="475" t="s">
        <v>10</v>
      </c>
      <c r="H4" s="475" t="s">
        <v>161</v>
      </c>
      <c r="I4" s="475" t="s">
        <v>18</v>
      </c>
      <c r="J4" s="475" t="s">
        <v>188</v>
      </c>
      <c r="K4" s="298" t="s">
        <v>967</v>
      </c>
      <c r="L4" s="292" t="s">
        <v>338</v>
      </c>
      <c r="M4" s="146" t="s">
        <v>335</v>
      </c>
    </row>
    <row r="5" spans="1:17" x14ac:dyDescent="0.35">
      <c r="A5" s="70">
        <v>2</v>
      </c>
      <c r="B5" s="355" t="s">
        <v>82</v>
      </c>
      <c r="C5" s="470" t="s">
        <v>336</v>
      </c>
      <c r="D5" s="472" t="s">
        <v>339</v>
      </c>
      <c r="E5" s="472" t="s">
        <v>340</v>
      </c>
      <c r="F5" s="472" t="s">
        <v>61</v>
      </c>
      <c r="G5" s="475" t="s">
        <v>16</v>
      </c>
      <c r="H5" s="475" t="s">
        <v>39</v>
      </c>
      <c r="I5" s="475" t="s">
        <v>18</v>
      </c>
      <c r="J5" s="475" t="s">
        <v>164</v>
      </c>
      <c r="K5" s="298" t="s">
        <v>341</v>
      </c>
      <c r="L5" s="292" t="s">
        <v>342</v>
      </c>
      <c r="M5" s="146" t="s">
        <v>335</v>
      </c>
    </row>
    <row r="6" spans="1:17" x14ac:dyDescent="0.35">
      <c r="A6" s="70">
        <v>3</v>
      </c>
      <c r="B6" s="355" t="s">
        <v>82</v>
      </c>
      <c r="C6" s="470" t="s">
        <v>336</v>
      </c>
      <c r="D6" s="472" t="s">
        <v>343</v>
      </c>
      <c r="E6" s="472" t="s">
        <v>187</v>
      </c>
      <c r="F6" s="472" t="s">
        <v>344</v>
      </c>
      <c r="G6" s="475" t="s">
        <v>10</v>
      </c>
      <c r="H6" s="475" t="s">
        <v>96</v>
      </c>
      <c r="I6" s="475" t="s">
        <v>18</v>
      </c>
      <c r="J6" s="475" t="s">
        <v>158</v>
      </c>
      <c r="K6" s="298" t="s">
        <v>345</v>
      </c>
      <c r="L6" s="292" t="s">
        <v>346</v>
      </c>
      <c r="M6" s="146" t="s">
        <v>335</v>
      </c>
    </row>
    <row r="7" spans="1:17" x14ac:dyDescent="0.3">
      <c r="A7" s="70">
        <v>4</v>
      </c>
      <c r="B7" s="355" t="s">
        <v>82</v>
      </c>
      <c r="C7" s="470" t="s">
        <v>336</v>
      </c>
      <c r="D7" s="478" t="s">
        <v>347</v>
      </c>
      <c r="E7" s="478" t="s">
        <v>160</v>
      </c>
      <c r="F7" s="478" t="s">
        <v>348</v>
      </c>
      <c r="G7" s="479" t="s">
        <v>31</v>
      </c>
      <c r="H7" s="479" t="s">
        <v>161</v>
      </c>
      <c r="I7" s="479" t="s">
        <v>18</v>
      </c>
      <c r="J7" s="480" t="s">
        <v>266</v>
      </c>
      <c r="K7" s="298" t="s">
        <v>349</v>
      </c>
      <c r="L7" s="306" t="s">
        <v>350</v>
      </c>
      <c r="M7" s="146" t="s">
        <v>335</v>
      </c>
      <c r="N7" s="64"/>
    </row>
    <row r="8" spans="1:17" x14ac:dyDescent="0.3">
      <c r="A8" s="70">
        <v>5</v>
      </c>
      <c r="B8" s="355" t="s">
        <v>82</v>
      </c>
      <c r="C8" s="470" t="s">
        <v>336</v>
      </c>
      <c r="D8" s="478" t="s">
        <v>351</v>
      </c>
      <c r="E8" s="478" t="s">
        <v>352</v>
      </c>
      <c r="F8" s="478" t="s">
        <v>184</v>
      </c>
      <c r="G8" s="479" t="s">
        <v>10</v>
      </c>
      <c r="H8" s="479" t="s">
        <v>39</v>
      </c>
      <c r="I8" s="479" t="s">
        <v>18</v>
      </c>
      <c r="J8" s="480" t="s">
        <v>353</v>
      </c>
      <c r="K8" s="298" t="s">
        <v>354</v>
      </c>
      <c r="L8" s="306" t="s">
        <v>355</v>
      </c>
      <c r="M8" s="146" t="s">
        <v>335</v>
      </c>
    </row>
    <row r="9" spans="1:17" s="428" customFormat="1" x14ac:dyDescent="0.3">
      <c r="A9" s="481">
        <v>6</v>
      </c>
      <c r="B9" s="482" t="s">
        <v>82</v>
      </c>
      <c r="C9" s="457" t="s">
        <v>968</v>
      </c>
      <c r="D9" s="483" t="s">
        <v>747</v>
      </c>
      <c r="E9" s="483" t="s">
        <v>748</v>
      </c>
      <c r="F9" s="483" t="s">
        <v>114</v>
      </c>
      <c r="G9" s="484" t="s">
        <v>10</v>
      </c>
      <c r="H9" s="484" t="s">
        <v>161</v>
      </c>
      <c r="I9" s="484" t="s">
        <v>18</v>
      </c>
      <c r="J9" s="485" t="s">
        <v>188</v>
      </c>
      <c r="K9" s="486" t="s">
        <v>749</v>
      </c>
      <c r="L9" s="483" t="s">
        <v>969</v>
      </c>
      <c r="M9" s="487" t="s">
        <v>335</v>
      </c>
      <c r="N9" s="461"/>
      <c r="O9" s="461"/>
      <c r="P9" s="461"/>
      <c r="Q9" s="461"/>
    </row>
    <row r="10" spans="1:17" s="428" customFormat="1" x14ac:dyDescent="0.35">
      <c r="A10" s="481">
        <v>7</v>
      </c>
      <c r="B10" s="482" t="s">
        <v>82</v>
      </c>
      <c r="C10" s="457" t="s">
        <v>970</v>
      </c>
      <c r="D10" s="463" t="s">
        <v>750</v>
      </c>
      <c r="E10" s="463" t="s">
        <v>751</v>
      </c>
      <c r="F10" s="463" t="s">
        <v>275</v>
      </c>
      <c r="G10" s="456" t="s">
        <v>10</v>
      </c>
      <c r="H10" s="456" t="s">
        <v>161</v>
      </c>
      <c r="I10" s="456" t="s">
        <v>18</v>
      </c>
      <c r="J10" s="456" t="s">
        <v>167</v>
      </c>
      <c r="K10" s="463" t="s">
        <v>752</v>
      </c>
      <c r="L10" s="488" t="s">
        <v>971</v>
      </c>
      <c r="M10" s="487" t="s">
        <v>335</v>
      </c>
      <c r="N10" s="461"/>
      <c r="O10" s="461"/>
      <c r="P10" s="461"/>
      <c r="Q10" s="461"/>
    </row>
    <row r="11" spans="1:17" s="428" customFormat="1" x14ac:dyDescent="0.35">
      <c r="A11" s="481">
        <v>8</v>
      </c>
      <c r="B11" s="482" t="s">
        <v>82</v>
      </c>
      <c r="C11" s="457" t="s">
        <v>968</v>
      </c>
      <c r="D11" s="488" t="s">
        <v>753</v>
      </c>
      <c r="E11" s="488" t="s">
        <v>754</v>
      </c>
      <c r="F11" s="488" t="s">
        <v>127</v>
      </c>
      <c r="G11" s="456" t="s">
        <v>31</v>
      </c>
      <c r="H11" s="456" t="s">
        <v>39</v>
      </c>
      <c r="I11" s="456" t="s">
        <v>18</v>
      </c>
      <c r="J11" s="456" t="s">
        <v>334</v>
      </c>
      <c r="K11" s="463" t="s">
        <v>755</v>
      </c>
      <c r="L11" s="488" t="s">
        <v>756</v>
      </c>
      <c r="M11" s="487" t="s">
        <v>335</v>
      </c>
      <c r="N11" s="461"/>
      <c r="O11" s="461"/>
      <c r="P11" s="461"/>
      <c r="Q11" s="461"/>
    </row>
    <row r="12" spans="1:17" s="428" customFormat="1" x14ac:dyDescent="0.35">
      <c r="A12" s="481">
        <v>9</v>
      </c>
      <c r="B12" s="482" t="s">
        <v>82</v>
      </c>
      <c r="C12" s="457" t="s">
        <v>968</v>
      </c>
      <c r="D12" s="463" t="s">
        <v>757</v>
      </c>
      <c r="E12" s="463" t="s">
        <v>758</v>
      </c>
      <c r="F12" s="463" t="s">
        <v>73</v>
      </c>
      <c r="G12" s="456" t="s">
        <v>972</v>
      </c>
      <c r="H12" s="456" t="s">
        <v>39</v>
      </c>
      <c r="I12" s="456" t="s">
        <v>18</v>
      </c>
      <c r="J12" s="456" t="s">
        <v>197</v>
      </c>
      <c r="K12" s="463" t="s">
        <v>759</v>
      </c>
      <c r="L12" s="488" t="s">
        <v>760</v>
      </c>
      <c r="M12" s="487" t="s">
        <v>335</v>
      </c>
      <c r="N12" s="461"/>
      <c r="O12" s="461"/>
      <c r="P12" s="461"/>
      <c r="Q12" s="461"/>
    </row>
    <row r="13" spans="1:17" s="428" customFormat="1" x14ac:dyDescent="0.35">
      <c r="A13" s="481">
        <v>10</v>
      </c>
      <c r="B13" s="482" t="s">
        <v>82</v>
      </c>
      <c r="C13" s="457" t="s">
        <v>970</v>
      </c>
      <c r="D13" s="463" t="s">
        <v>761</v>
      </c>
      <c r="E13" s="463" t="s">
        <v>762</v>
      </c>
      <c r="F13" s="463" t="s">
        <v>763</v>
      </c>
      <c r="G13" s="456" t="s">
        <v>31</v>
      </c>
      <c r="H13" s="456" t="s">
        <v>96</v>
      </c>
      <c r="I13" s="456" t="s">
        <v>8</v>
      </c>
      <c r="J13" s="456" t="s">
        <v>158</v>
      </c>
      <c r="K13" s="463" t="s">
        <v>764</v>
      </c>
      <c r="L13" s="488" t="s">
        <v>765</v>
      </c>
      <c r="M13" s="487" t="s">
        <v>335</v>
      </c>
      <c r="N13" s="461"/>
      <c r="O13" s="461"/>
      <c r="P13" s="461"/>
      <c r="Q13" s="461"/>
    </row>
    <row r="14" spans="1:17" s="428" customFormat="1" x14ac:dyDescent="0.3">
      <c r="A14" s="489">
        <v>11</v>
      </c>
      <c r="B14" s="490" t="s">
        <v>82</v>
      </c>
      <c r="C14" s="457" t="s">
        <v>968</v>
      </c>
      <c r="D14" s="491" t="s">
        <v>766</v>
      </c>
      <c r="E14" s="491" t="s">
        <v>624</v>
      </c>
      <c r="F14" s="491" t="s">
        <v>625</v>
      </c>
      <c r="G14" s="487" t="s">
        <v>10</v>
      </c>
      <c r="H14" s="487" t="s">
        <v>96</v>
      </c>
      <c r="I14" s="487" t="s">
        <v>8</v>
      </c>
      <c r="J14" s="492" t="s">
        <v>158</v>
      </c>
      <c r="K14" s="463" t="s">
        <v>767</v>
      </c>
      <c r="L14" s="491" t="s">
        <v>768</v>
      </c>
      <c r="M14" s="487" t="s">
        <v>335</v>
      </c>
      <c r="N14" s="461"/>
      <c r="O14" s="461"/>
      <c r="P14" s="461"/>
      <c r="Q14" s="461"/>
    </row>
    <row r="15" spans="1:17" s="429" customFormat="1" x14ac:dyDescent="0.3">
      <c r="A15" s="493">
        <v>12</v>
      </c>
      <c r="B15" s="494" t="s">
        <v>82</v>
      </c>
      <c r="C15" s="495" t="s">
        <v>968</v>
      </c>
      <c r="D15" s="496" t="s">
        <v>973</v>
      </c>
      <c r="E15" s="496" t="s">
        <v>974</v>
      </c>
      <c r="F15" s="496" t="s">
        <v>770</v>
      </c>
      <c r="G15" s="494" t="s">
        <v>10</v>
      </c>
      <c r="H15" s="494" t="s">
        <v>96</v>
      </c>
      <c r="I15" s="494" t="s">
        <v>18</v>
      </c>
      <c r="J15" s="494" t="s">
        <v>158</v>
      </c>
      <c r="K15" s="496" t="s">
        <v>975</v>
      </c>
      <c r="L15" s="496" t="s">
        <v>976</v>
      </c>
      <c r="M15" s="497" t="s">
        <v>335</v>
      </c>
      <c r="N15" s="498"/>
      <c r="O15" s="498"/>
      <c r="P15" s="498"/>
      <c r="Q15" s="498"/>
    </row>
    <row r="16" spans="1:17" x14ac:dyDescent="0.3">
      <c r="A16" s="149"/>
      <c r="B16" s="82"/>
      <c r="C16" s="81"/>
      <c r="D16" s="81"/>
      <c r="E16" s="81"/>
      <c r="F16" s="81"/>
      <c r="G16" s="82"/>
      <c r="H16" s="82"/>
      <c r="I16" s="82"/>
      <c r="J16" s="82"/>
      <c r="K16" s="81"/>
    </row>
    <row r="17" spans="1:16" x14ac:dyDescent="0.3">
      <c r="A17" s="391"/>
      <c r="B17" s="82"/>
      <c r="C17" s="81"/>
      <c r="D17" s="81"/>
      <c r="E17" s="81"/>
      <c r="F17" s="81"/>
      <c r="G17" s="82"/>
      <c r="H17" s="82"/>
      <c r="I17" s="82"/>
      <c r="J17" s="82"/>
      <c r="K17" s="81"/>
    </row>
    <row r="18" spans="1:16" x14ac:dyDescent="0.3">
      <c r="A18" s="149"/>
      <c r="B18" s="82"/>
      <c r="C18" s="81"/>
      <c r="D18" s="81"/>
      <c r="E18" s="81"/>
      <c r="F18" s="81"/>
      <c r="G18" s="82"/>
      <c r="H18" s="82"/>
      <c r="I18" s="82"/>
      <c r="J18" s="82"/>
      <c r="K18" s="81"/>
    </row>
    <row r="19" spans="1:16" x14ac:dyDescent="0.3">
      <c r="A19" s="81"/>
      <c r="B19" s="82"/>
      <c r="C19" s="83" t="s">
        <v>148</v>
      </c>
      <c r="D19" s="83" t="s">
        <v>191</v>
      </c>
      <c r="E19" s="81"/>
      <c r="F19" s="83" t="s">
        <v>149</v>
      </c>
      <c r="G19" s="83" t="s">
        <v>191</v>
      </c>
      <c r="H19" s="82"/>
      <c r="I19" s="84" t="s">
        <v>150</v>
      </c>
      <c r="J19" s="84" t="s">
        <v>191</v>
      </c>
      <c r="K19" s="81"/>
      <c r="P19" s="88"/>
    </row>
    <row r="20" spans="1:16" x14ac:dyDescent="0.3">
      <c r="A20" s="81"/>
      <c r="B20" s="82"/>
      <c r="C20" s="86" t="s">
        <v>16</v>
      </c>
      <c r="D20" s="86">
        <f>COUNTIF(G3:G15,"G")</f>
        <v>2</v>
      </c>
      <c r="E20" s="81"/>
      <c r="F20" s="66" t="s">
        <v>39</v>
      </c>
      <c r="G20" s="76">
        <f>COUNTIF(H3:H15,"EU")</f>
        <v>4</v>
      </c>
      <c r="H20" s="82"/>
      <c r="I20" s="66" t="s">
        <v>18</v>
      </c>
      <c r="J20" s="66">
        <f>COUNTIF(I3:I15,"M")</f>
        <v>10</v>
      </c>
      <c r="K20" s="81"/>
      <c r="P20" s="88"/>
    </row>
    <row r="21" spans="1:16" x14ac:dyDescent="0.3">
      <c r="A21" s="81"/>
      <c r="B21" s="82"/>
      <c r="C21" s="86" t="s">
        <v>31</v>
      </c>
      <c r="D21" s="86">
        <f>COUNTIF(G3:G15,"U")</f>
        <v>4</v>
      </c>
      <c r="E21" s="81"/>
      <c r="F21" s="66" t="s">
        <v>161</v>
      </c>
      <c r="G21" s="76">
        <f>COUNTIF(H3:H15,"Asia")</f>
        <v>5</v>
      </c>
      <c r="H21" s="82"/>
      <c r="I21" s="66" t="s">
        <v>8</v>
      </c>
      <c r="J21" s="66">
        <f>COUNTIF(I3:I15,"F")</f>
        <v>3</v>
      </c>
      <c r="K21" s="81"/>
      <c r="P21" s="88"/>
    </row>
    <row r="22" spans="1:16" x14ac:dyDescent="0.3">
      <c r="A22" s="81"/>
      <c r="B22" s="82"/>
      <c r="C22" s="86" t="s">
        <v>10</v>
      </c>
      <c r="D22" s="86">
        <f>COUNTIF(G3:G15,"I")</f>
        <v>7</v>
      </c>
      <c r="E22" s="81"/>
      <c r="F22" s="66" t="s">
        <v>96</v>
      </c>
      <c r="G22" s="76">
        <f>COUNTIF(H3:H15,"US")</f>
        <v>4</v>
      </c>
      <c r="H22" s="82"/>
      <c r="I22" s="66"/>
      <c r="J22" s="66"/>
      <c r="K22" s="81"/>
      <c r="P22" s="88"/>
    </row>
    <row r="23" spans="1:16" x14ac:dyDescent="0.3">
      <c r="A23" s="81"/>
      <c r="B23" s="82"/>
      <c r="C23" s="81"/>
      <c r="D23" s="82">
        <f>D20+D21+D22</f>
        <v>13</v>
      </c>
      <c r="E23" s="82"/>
      <c r="F23" s="82"/>
      <c r="G23" s="82">
        <f>G20+G21+G22</f>
        <v>13</v>
      </c>
      <c r="H23" s="82"/>
      <c r="I23" s="82"/>
      <c r="J23" s="82">
        <f>J20+J21+J22</f>
        <v>13</v>
      </c>
      <c r="K23" s="81"/>
      <c r="P23" s="88" t="s">
        <v>356</v>
      </c>
    </row>
    <row r="37" spans="3:12" x14ac:dyDescent="0.3">
      <c r="C37" s="90" t="s">
        <v>192</v>
      </c>
      <c r="D37" s="64"/>
      <c r="E37" s="64"/>
      <c r="F37" s="64"/>
      <c r="G37" s="89"/>
      <c r="H37" s="89"/>
      <c r="I37" s="89"/>
      <c r="J37" s="89"/>
      <c r="K37" s="64"/>
    </row>
    <row r="38" spans="3:12" x14ac:dyDescent="0.3">
      <c r="C38" s="51"/>
      <c r="D38" s="56" t="s">
        <v>146</v>
      </c>
      <c r="E38" s="56" t="s">
        <v>147</v>
      </c>
      <c r="F38" s="56" t="s">
        <v>5</v>
      </c>
      <c r="G38" s="91" t="s">
        <v>148</v>
      </c>
      <c r="H38" s="91" t="s">
        <v>149</v>
      </c>
      <c r="I38" s="91" t="s">
        <v>150</v>
      </c>
      <c r="J38" s="91" t="s">
        <v>151</v>
      </c>
      <c r="K38" s="56" t="s">
        <v>7</v>
      </c>
      <c r="L38" s="56" t="s">
        <v>156</v>
      </c>
    </row>
    <row r="39" spans="3:12" x14ac:dyDescent="0.3">
      <c r="C39" s="51" t="s">
        <v>194</v>
      </c>
      <c r="D39" s="75" t="s">
        <v>357</v>
      </c>
      <c r="E39" s="75" t="s">
        <v>196</v>
      </c>
      <c r="F39" s="75" t="s">
        <v>26</v>
      </c>
      <c r="G39" s="76" t="s">
        <v>10</v>
      </c>
      <c r="H39" s="76" t="s">
        <v>161</v>
      </c>
      <c r="I39" s="76" t="s">
        <v>18</v>
      </c>
      <c r="J39" s="76" t="s">
        <v>188</v>
      </c>
      <c r="K39" s="75" t="s">
        <v>358</v>
      </c>
      <c r="L39" s="148" t="s">
        <v>355</v>
      </c>
    </row>
    <row r="40" spans="3:12" x14ac:dyDescent="0.3">
      <c r="C40" s="51" t="s">
        <v>194</v>
      </c>
      <c r="D40" s="75" t="s">
        <v>359</v>
      </c>
      <c r="E40" s="75" t="s">
        <v>360</v>
      </c>
      <c r="F40" s="75" t="s">
        <v>361</v>
      </c>
      <c r="G40" s="76" t="s">
        <v>31</v>
      </c>
      <c r="H40" s="76" t="s">
        <v>96</v>
      </c>
      <c r="I40" s="76" t="s">
        <v>18</v>
      </c>
      <c r="J40" s="76" t="s">
        <v>158</v>
      </c>
      <c r="K40" s="75" t="s">
        <v>362</v>
      </c>
      <c r="L40" s="148" t="s">
        <v>363</v>
      </c>
    </row>
    <row r="41" spans="3:12" x14ac:dyDescent="0.3">
      <c r="C41" s="51" t="s">
        <v>194</v>
      </c>
      <c r="D41" s="75" t="s">
        <v>364</v>
      </c>
      <c r="E41" s="75" t="s">
        <v>365</v>
      </c>
      <c r="F41" s="75" t="s">
        <v>366</v>
      </c>
      <c r="G41" s="76" t="s">
        <v>31</v>
      </c>
      <c r="H41" s="76" t="s">
        <v>39</v>
      </c>
      <c r="I41" s="76" t="s">
        <v>18</v>
      </c>
      <c r="J41" s="76" t="s">
        <v>367</v>
      </c>
      <c r="K41" s="75" t="s">
        <v>368</v>
      </c>
      <c r="L41" s="148" t="s">
        <v>355</v>
      </c>
    </row>
    <row r="42" spans="3:12" x14ac:dyDescent="0.3">
      <c r="C42" s="51" t="s">
        <v>194</v>
      </c>
      <c r="D42" s="75" t="s">
        <v>369</v>
      </c>
      <c r="E42" s="75" t="s">
        <v>370</v>
      </c>
      <c r="F42" s="75" t="s">
        <v>371</v>
      </c>
      <c r="G42" s="76" t="s">
        <v>31</v>
      </c>
      <c r="H42" s="76" t="s">
        <v>39</v>
      </c>
      <c r="I42" s="76" t="s">
        <v>18</v>
      </c>
      <c r="J42" s="76" t="s">
        <v>372</v>
      </c>
      <c r="K42" s="75" t="s">
        <v>373</v>
      </c>
      <c r="L42" s="148" t="s">
        <v>374</v>
      </c>
    </row>
    <row r="43" spans="3:12" x14ac:dyDescent="0.3">
      <c r="C43" s="51" t="s">
        <v>194</v>
      </c>
      <c r="D43" s="75" t="s">
        <v>375</v>
      </c>
      <c r="E43" s="75" t="s">
        <v>376</v>
      </c>
      <c r="F43" s="75" t="s">
        <v>184</v>
      </c>
      <c r="G43" s="76" t="s">
        <v>10</v>
      </c>
      <c r="H43" s="76" t="s">
        <v>39</v>
      </c>
      <c r="I43" s="76" t="s">
        <v>18</v>
      </c>
      <c r="J43" s="76" t="s">
        <v>353</v>
      </c>
      <c r="K43" s="75" t="s">
        <v>377</v>
      </c>
      <c r="L43" s="148" t="s">
        <v>355</v>
      </c>
    </row>
    <row r="44" spans="3:12" x14ac:dyDescent="0.3">
      <c r="C44" s="51" t="s">
        <v>194</v>
      </c>
      <c r="D44" s="75" t="s">
        <v>378</v>
      </c>
      <c r="E44" s="75" t="s">
        <v>379</v>
      </c>
      <c r="F44" s="75" t="s">
        <v>380</v>
      </c>
      <c r="G44" s="76" t="s">
        <v>31</v>
      </c>
      <c r="H44" s="76" t="s">
        <v>39</v>
      </c>
      <c r="I44" s="76" t="s">
        <v>8</v>
      </c>
      <c r="J44" s="76" t="s">
        <v>381</v>
      </c>
      <c r="K44" s="75" t="s">
        <v>382</v>
      </c>
      <c r="L44" s="148" t="s">
        <v>383</v>
      </c>
    </row>
    <row r="45" spans="3:12" x14ac:dyDescent="0.3">
      <c r="C45" s="51" t="s">
        <v>194</v>
      </c>
      <c r="D45" s="75" t="s">
        <v>384</v>
      </c>
      <c r="E45" s="75" t="s">
        <v>385</v>
      </c>
      <c r="F45" s="75" t="s">
        <v>264</v>
      </c>
      <c r="G45" s="76" t="s">
        <v>31</v>
      </c>
      <c r="H45" s="76" t="s">
        <v>96</v>
      </c>
      <c r="I45" s="76" t="s">
        <v>18</v>
      </c>
      <c r="J45" s="76" t="s">
        <v>158</v>
      </c>
      <c r="K45" s="75" t="s">
        <v>386</v>
      </c>
      <c r="L45" s="148" t="s">
        <v>350</v>
      </c>
    </row>
    <row r="46" spans="3:12" x14ac:dyDescent="0.3">
      <c r="C46" s="51" t="s">
        <v>194</v>
      </c>
      <c r="D46" s="75" t="s">
        <v>387</v>
      </c>
      <c r="E46" s="75" t="s">
        <v>388</v>
      </c>
      <c r="F46" s="75" t="s">
        <v>389</v>
      </c>
      <c r="G46" s="76" t="s">
        <v>31</v>
      </c>
      <c r="H46" s="76" t="s">
        <v>39</v>
      </c>
      <c r="I46" s="76" t="s">
        <v>18</v>
      </c>
      <c r="J46" s="76" t="s">
        <v>390</v>
      </c>
      <c r="K46" s="75" t="s">
        <v>391</v>
      </c>
      <c r="L46" s="148" t="s">
        <v>350</v>
      </c>
    </row>
    <row r="47" spans="3:12" x14ac:dyDescent="0.3">
      <c r="C47" s="51" t="s">
        <v>194</v>
      </c>
      <c r="D47" s="75" t="s">
        <v>977</v>
      </c>
      <c r="E47" s="75" t="s">
        <v>978</v>
      </c>
      <c r="F47" s="75" t="s">
        <v>979</v>
      </c>
      <c r="G47" s="76" t="s">
        <v>31</v>
      </c>
      <c r="H47" s="76" t="s">
        <v>980</v>
      </c>
      <c r="I47" s="76" t="s">
        <v>18</v>
      </c>
      <c r="J47" s="76" t="s">
        <v>981</v>
      </c>
      <c r="K47" s="75" t="s">
        <v>982</v>
      </c>
      <c r="L47" s="148" t="s">
        <v>983</v>
      </c>
    </row>
    <row r="48" spans="3:12" x14ac:dyDescent="0.3">
      <c r="C48" s="51" t="s">
        <v>984</v>
      </c>
      <c r="D48" s="51" t="s">
        <v>316</v>
      </c>
      <c r="E48" s="51" t="s">
        <v>769</v>
      </c>
      <c r="F48" s="51" t="s">
        <v>770</v>
      </c>
      <c r="G48" s="92" t="s">
        <v>10</v>
      </c>
      <c r="H48" s="92" t="s">
        <v>96</v>
      </c>
      <c r="I48" s="92" t="s">
        <v>18</v>
      </c>
      <c r="J48" s="92" t="s">
        <v>158</v>
      </c>
      <c r="K48" s="51" t="s">
        <v>771</v>
      </c>
      <c r="L48" s="51" t="s">
        <v>772</v>
      </c>
    </row>
    <row r="49" spans="3:12" x14ac:dyDescent="0.3">
      <c r="C49" s="51"/>
      <c r="D49" s="75"/>
      <c r="E49" s="75"/>
      <c r="F49" s="75"/>
      <c r="G49" s="76"/>
      <c r="H49" s="76"/>
      <c r="I49" s="76"/>
      <c r="J49" s="76"/>
      <c r="K49" s="75"/>
      <c r="L49" s="148"/>
    </row>
  </sheetData>
  <phoneticPr fontId="28" type="noConversion"/>
  <hyperlinks>
    <hyperlink ref="K3" r:id="rId1" display="z.stanojevic@globaltcad.com" xr:uid="{00000000-0004-0000-0400-000000000000}"/>
    <hyperlink ref="K42" r:id="rId2" xr:uid="{00000000-0004-0000-0400-000001000000}"/>
  </hyperlinks>
  <pageMargins left="0.7" right="0.7" top="0.75" bottom="0.75" header="0" footer="0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Z225"/>
  <sheetViews>
    <sheetView zoomScaleNormal="100" workbookViewId="0">
      <selection activeCell="F16" sqref="F16"/>
    </sheetView>
  </sheetViews>
  <sheetFormatPr defaultColWidth="12.58203125" defaultRowHeight="14.5" x14ac:dyDescent="0.35"/>
  <cols>
    <col min="1" max="1" width="10" style="154" customWidth="1"/>
    <col min="2" max="2" width="5.58203125" style="87" customWidth="1"/>
    <col min="3" max="3" width="16.33203125" style="154" customWidth="1"/>
    <col min="4" max="5" width="10" style="154" customWidth="1"/>
    <col min="6" max="6" width="18.33203125" style="154" bestFit="1" customWidth="1"/>
    <col min="7" max="10" width="10" style="87" customWidth="1"/>
    <col min="11" max="11" width="33" style="154" customWidth="1"/>
    <col min="12" max="12" width="21.83203125" style="154" bestFit="1" customWidth="1"/>
    <col min="13" max="25" width="10" style="154" customWidth="1"/>
    <col min="26" max="16384" width="12.58203125" style="154"/>
  </cols>
  <sheetData>
    <row r="1" spans="1:15" x14ac:dyDescent="0.35">
      <c r="A1" s="150"/>
      <c r="B1" s="94">
        <v>2024</v>
      </c>
      <c r="C1" s="151"/>
      <c r="D1" s="152"/>
      <c r="E1" s="152"/>
      <c r="F1" s="152"/>
      <c r="G1" s="95"/>
      <c r="H1" s="95"/>
      <c r="I1" s="95"/>
      <c r="J1" s="95"/>
      <c r="K1" s="153"/>
      <c r="L1" s="145"/>
    </row>
    <row r="2" spans="1:15" x14ac:dyDescent="0.35">
      <c r="A2" s="155"/>
      <c r="B2" s="156" t="s">
        <v>144</v>
      </c>
      <c r="C2" s="157" t="s">
        <v>145</v>
      </c>
      <c r="D2" s="157" t="s">
        <v>146</v>
      </c>
      <c r="E2" s="157" t="s">
        <v>147</v>
      </c>
      <c r="F2" s="157" t="s">
        <v>5</v>
      </c>
      <c r="G2" s="158" t="s">
        <v>148</v>
      </c>
      <c r="H2" s="159" t="s">
        <v>149</v>
      </c>
      <c r="I2" s="159" t="s">
        <v>150</v>
      </c>
      <c r="J2" s="159" t="s">
        <v>151</v>
      </c>
      <c r="K2" s="160" t="s">
        <v>7</v>
      </c>
      <c r="L2" s="56" t="s">
        <v>156</v>
      </c>
    </row>
    <row r="3" spans="1:15" x14ac:dyDescent="0.35">
      <c r="A3" s="161" t="s">
        <v>157</v>
      </c>
      <c r="B3" s="162" t="s">
        <v>83</v>
      </c>
      <c r="C3" s="267" t="s">
        <v>592</v>
      </c>
      <c r="D3" s="163" t="s">
        <v>139</v>
      </c>
      <c r="E3" s="163" t="s">
        <v>140</v>
      </c>
      <c r="F3" s="164" t="s">
        <v>46</v>
      </c>
      <c r="G3" s="165" t="s">
        <v>10</v>
      </c>
      <c r="H3" s="118" t="s">
        <v>96</v>
      </c>
      <c r="I3" s="119" t="s">
        <v>18</v>
      </c>
      <c r="J3" s="119" t="s">
        <v>158</v>
      </c>
      <c r="K3" s="164" t="s">
        <v>141</v>
      </c>
      <c r="L3" s="308" t="s">
        <v>411</v>
      </c>
    </row>
    <row r="4" spans="1:15" x14ac:dyDescent="0.35">
      <c r="A4" s="166">
        <v>1</v>
      </c>
      <c r="B4" s="370" t="s">
        <v>83</v>
      </c>
      <c r="C4" s="371" t="s">
        <v>265</v>
      </c>
      <c r="D4" s="372" t="s">
        <v>392</v>
      </c>
      <c r="E4" s="372" t="s">
        <v>393</v>
      </c>
      <c r="F4" s="372" t="s">
        <v>394</v>
      </c>
      <c r="G4" s="307" t="s">
        <v>10</v>
      </c>
      <c r="H4" s="307" t="s">
        <v>39</v>
      </c>
      <c r="I4" s="307" t="s">
        <v>8</v>
      </c>
      <c r="J4" s="307" t="s">
        <v>203</v>
      </c>
      <c r="K4" s="315" t="s">
        <v>395</v>
      </c>
      <c r="L4" s="316" t="s">
        <v>396</v>
      </c>
    </row>
    <row r="5" spans="1:15" x14ac:dyDescent="0.35">
      <c r="A5" s="161">
        <v>2</v>
      </c>
      <c r="B5" s="370" t="s">
        <v>83</v>
      </c>
      <c r="C5" s="371" t="s">
        <v>265</v>
      </c>
      <c r="D5" s="352" t="s">
        <v>397</v>
      </c>
      <c r="E5" s="352" t="s">
        <v>398</v>
      </c>
      <c r="F5" s="372" t="s">
        <v>399</v>
      </c>
      <c r="G5" s="307" t="s">
        <v>10</v>
      </c>
      <c r="H5" s="307" t="s">
        <v>96</v>
      </c>
      <c r="I5" s="307" t="s">
        <v>18</v>
      </c>
      <c r="J5" s="307" t="s">
        <v>158</v>
      </c>
      <c r="K5" s="315" t="s">
        <v>400</v>
      </c>
      <c r="L5" s="316" t="s">
        <v>401</v>
      </c>
    </row>
    <row r="6" spans="1:15" x14ac:dyDescent="0.35">
      <c r="A6" s="161">
        <v>3</v>
      </c>
      <c r="B6" s="370" t="s">
        <v>83</v>
      </c>
      <c r="C6" s="371" t="s">
        <v>265</v>
      </c>
      <c r="D6" s="352" t="s">
        <v>402</v>
      </c>
      <c r="E6" s="352" t="s">
        <v>403</v>
      </c>
      <c r="F6" s="372" t="s">
        <v>26</v>
      </c>
      <c r="G6" s="307" t="s">
        <v>10</v>
      </c>
      <c r="H6" s="307" t="s">
        <v>161</v>
      </c>
      <c r="I6" s="307" t="s">
        <v>18</v>
      </c>
      <c r="J6" s="307" t="s">
        <v>188</v>
      </c>
      <c r="K6" s="315" t="s">
        <v>404</v>
      </c>
      <c r="L6" s="316" t="s">
        <v>405</v>
      </c>
    </row>
    <row r="7" spans="1:15" x14ac:dyDescent="0.35">
      <c r="A7" s="161">
        <v>4</v>
      </c>
      <c r="B7" s="370" t="s">
        <v>83</v>
      </c>
      <c r="C7" s="371" t="s">
        <v>265</v>
      </c>
      <c r="D7" s="352" t="s">
        <v>412</v>
      </c>
      <c r="E7" s="352" t="s">
        <v>413</v>
      </c>
      <c r="F7" s="372" t="s">
        <v>61</v>
      </c>
      <c r="G7" s="307" t="s">
        <v>16</v>
      </c>
      <c r="H7" s="307" t="s">
        <v>39</v>
      </c>
      <c r="I7" s="307" t="s">
        <v>18</v>
      </c>
      <c r="J7" s="307" t="s">
        <v>164</v>
      </c>
      <c r="K7" s="315" t="s">
        <v>414</v>
      </c>
      <c r="L7" s="316" t="s">
        <v>415</v>
      </c>
    </row>
    <row r="8" spans="1:15" x14ac:dyDescent="0.35">
      <c r="A8" s="161">
        <v>5</v>
      </c>
      <c r="B8" s="370" t="s">
        <v>83</v>
      </c>
      <c r="C8" s="371" t="s">
        <v>265</v>
      </c>
      <c r="D8" s="352" t="s">
        <v>416</v>
      </c>
      <c r="E8" s="352" t="s">
        <v>417</v>
      </c>
      <c r="F8" s="372" t="s">
        <v>286</v>
      </c>
      <c r="G8" s="307" t="s">
        <v>10</v>
      </c>
      <c r="H8" s="307" t="s">
        <v>39</v>
      </c>
      <c r="I8" s="307" t="s">
        <v>18</v>
      </c>
      <c r="J8" s="307" t="s">
        <v>200</v>
      </c>
      <c r="K8" s="315" t="s">
        <v>418</v>
      </c>
      <c r="L8" s="316" t="s">
        <v>419</v>
      </c>
      <c r="O8" s="171"/>
    </row>
    <row r="9" spans="1:15" x14ac:dyDescent="0.35">
      <c r="A9" s="161">
        <v>6</v>
      </c>
      <c r="B9" s="370" t="s">
        <v>83</v>
      </c>
      <c r="C9" s="371" t="s">
        <v>265</v>
      </c>
      <c r="D9" s="352" t="s">
        <v>420</v>
      </c>
      <c r="E9" s="352" t="s">
        <v>421</v>
      </c>
      <c r="F9" s="372" t="s">
        <v>79</v>
      </c>
      <c r="G9" s="307" t="s">
        <v>10</v>
      </c>
      <c r="H9" s="307" t="s">
        <v>96</v>
      </c>
      <c r="I9" s="307" t="s">
        <v>18</v>
      </c>
      <c r="J9" s="307" t="s">
        <v>158</v>
      </c>
      <c r="K9" s="315" t="s">
        <v>422</v>
      </c>
      <c r="L9" s="316" t="s">
        <v>423</v>
      </c>
    </row>
    <row r="10" spans="1:15" x14ac:dyDescent="0.35">
      <c r="A10" s="161">
        <v>7</v>
      </c>
      <c r="B10" s="370" t="s">
        <v>83</v>
      </c>
      <c r="C10" s="371" t="s">
        <v>265</v>
      </c>
      <c r="D10" s="352" t="s">
        <v>776</v>
      </c>
      <c r="E10" s="352" t="s">
        <v>84</v>
      </c>
      <c r="F10" s="372" t="s">
        <v>56</v>
      </c>
      <c r="G10" s="307" t="s">
        <v>10</v>
      </c>
      <c r="H10" s="307" t="s">
        <v>161</v>
      </c>
      <c r="I10" s="307" t="s">
        <v>18</v>
      </c>
      <c r="J10" s="307" t="s">
        <v>167</v>
      </c>
      <c r="K10" s="315"/>
      <c r="L10" s="316"/>
    </row>
    <row r="11" spans="1:15" x14ac:dyDescent="0.35">
      <c r="A11" s="161">
        <v>8</v>
      </c>
      <c r="B11" s="167" t="s">
        <v>83</v>
      </c>
      <c r="C11" s="168" t="s">
        <v>597</v>
      </c>
      <c r="D11" s="172" t="s">
        <v>777</v>
      </c>
      <c r="E11" s="172" t="s">
        <v>778</v>
      </c>
      <c r="F11" s="169" t="s">
        <v>779</v>
      </c>
      <c r="G11" s="167" t="s">
        <v>31</v>
      </c>
      <c r="H11" s="167" t="s">
        <v>96</v>
      </c>
      <c r="I11" s="167" t="s">
        <v>18</v>
      </c>
      <c r="J11" s="167" t="s">
        <v>158</v>
      </c>
      <c r="K11" s="169"/>
      <c r="L11" s="170"/>
    </row>
    <row r="12" spans="1:15" x14ac:dyDescent="0.35">
      <c r="A12" s="161">
        <v>9</v>
      </c>
      <c r="B12" s="167" t="s">
        <v>83</v>
      </c>
      <c r="C12" s="168" t="s">
        <v>597</v>
      </c>
      <c r="D12" s="172" t="s">
        <v>780</v>
      </c>
      <c r="E12" s="172" t="s">
        <v>84</v>
      </c>
      <c r="F12" s="169" t="s">
        <v>275</v>
      </c>
      <c r="G12" s="167" t="s">
        <v>10</v>
      </c>
      <c r="H12" s="167" t="s">
        <v>161</v>
      </c>
      <c r="I12" s="167" t="s">
        <v>18</v>
      </c>
      <c r="J12" s="167" t="s">
        <v>781</v>
      </c>
      <c r="K12" s="169"/>
      <c r="L12" s="170"/>
    </row>
    <row r="13" spans="1:15" x14ac:dyDescent="0.35">
      <c r="A13" s="161">
        <v>10</v>
      </c>
      <c r="B13" s="167" t="s">
        <v>83</v>
      </c>
      <c r="C13" s="168" t="s">
        <v>597</v>
      </c>
      <c r="D13" s="172" t="s">
        <v>782</v>
      </c>
      <c r="E13" s="172" t="s">
        <v>783</v>
      </c>
      <c r="F13" s="169" t="s">
        <v>114</v>
      </c>
      <c r="G13" s="167" t="s">
        <v>10</v>
      </c>
      <c r="H13" s="167" t="s">
        <v>161</v>
      </c>
      <c r="I13" s="167" t="s">
        <v>18</v>
      </c>
      <c r="J13" s="167" t="s">
        <v>188</v>
      </c>
      <c r="K13" s="169"/>
      <c r="L13" s="170"/>
    </row>
    <row r="14" spans="1:15" x14ac:dyDescent="0.35">
      <c r="A14" s="161">
        <v>11</v>
      </c>
      <c r="B14" s="167" t="s">
        <v>83</v>
      </c>
      <c r="C14" s="168" t="s">
        <v>597</v>
      </c>
      <c r="D14" s="172" t="s">
        <v>784</v>
      </c>
      <c r="E14" s="172" t="s">
        <v>187</v>
      </c>
      <c r="F14" s="169" t="s">
        <v>408</v>
      </c>
      <c r="G14" s="167" t="s">
        <v>10</v>
      </c>
      <c r="H14" s="167" t="s">
        <v>96</v>
      </c>
      <c r="I14" s="167" t="s">
        <v>8</v>
      </c>
      <c r="J14" s="167" t="s">
        <v>158</v>
      </c>
      <c r="K14" s="169"/>
      <c r="L14" s="170"/>
    </row>
    <row r="15" spans="1:15" x14ac:dyDescent="0.35">
      <c r="A15" s="161">
        <v>12</v>
      </c>
      <c r="B15" s="167" t="s">
        <v>83</v>
      </c>
      <c r="C15" s="168" t="s">
        <v>597</v>
      </c>
      <c r="D15" s="172" t="s">
        <v>785</v>
      </c>
      <c r="E15" s="172" t="s">
        <v>786</v>
      </c>
      <c r="F15" s="169" t="s">
        <v>895</v>
      </c>
      <c r="G15" s="167" t="s">
        <v>10</v>
      </c>
      <c r="H15" s="167" t="s">
        <v>39</v>
      </c>
      <c r="I15" s="167" t="s">
        <v>18</v>
      </c>
      <c r="J15" s="167" t="s">
        <v>203</v>
      </c>
      <c r="K15" s="169"/>
      <c r="L15" s="170"/>
    </row>
    <row r="16" spans="1:15" x14ac:dyDescent="0.35">
      <c r="A16" s="173"/>
      <c r="B16" s="113"/>
      <c r="C16" s="373"/>
      <c r="D16" s="374"/>
      <c r="E16" s="374"/>
      <c r="F16" s="104"/>
      <c r="G16" s="113"/>
      <c r="H16" s="113"/>
      <c r="I16" s="113"/>
      <c r="J16" s="113"/>
      <c r="K16" s="104"/>
    </row>
    <row r="17" spans="1:26" x14ac:dyDescent="0.35"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</row>
    <row r="18" spans="1:26" x14ac:dyDescent="0.35">
      <c r="A18" s="104"/>
      <c r="B18" s="113"/>
      <c r="C18" s="175"/>
      <c r="D18" s="175"/>
      <c r="E18" s="175"/>
      <c r="F18" s="175"/>
      <c r="G18" s="113"/>
      <c r="H18" s="113"/>
      <c r="I18" s="113"/>
      <c r="J18" s="113"/>
      <c r="K18" s="175"/>
    </row>
    <row r="19" spans="1:26" ht="15.5" x14ac:dyDescent="0.35">
      <c r="A19" s="104"/>
      <c r="B19" s="113"/>
      <c r="C19" s="176" t="s">
        <v>148</v>
      </c>
      <c r="D19" s="176" t="s">
        <v>191</v>
      </c>
      <c r="E19" s="177"/>
      <c r="F19" s="176" t="s">
        <v>149</v>
      </c>
      <c r="G19" s="178" t="s">
        <v>191</v>
      </c>
      <c r="H19" s="179"/>
      <c r="I19" s="180" t="s">
        <v>150</v>
      </c>
      <c r="J19" s="180" t="s">
        <v>191</v>
      </c>
      <c r="K19" s="175"/>
    </row>
    <row r="20" spans="1:26" ht="15.5" x14ac:dyDescent="0.35">
      <c r="A20" s="104"/>
      <c r="B20" s="113"/>
      <c r="C20" s="181" t="s">
        <v>16</v>
      </c>
      <c r="D20" s="86">
        <f>COUNTIF(G3:G15,"G")</f>
        <v>1</v>
      </c>
      <c r="E20" s="177"/>
      <c r="F20" s="182" t="s">
        <v>39</v>
      </c>
      <c r="G20" s="76">
        <f>COUNTIF(H3:H15,"EU")</f>
        <v>4</v>
      </c>
      <c r="H20" s="179"/>
      <c r="I20" s="183" t="s">
        <v>18</v>
      </c>
      <c r="J20" s="66">
        <f>COUNTIF(I3:I15,"M")</f>
        <v>11</v>
      </c>
      <c r="K20" s="175"/>
    </row>
    <row r="21" spans="1:26" ht="15.5" x14ac:dyDescent="0.35">
      <c r="A21" s="104"/>
      <c r="B21" s="113"/>
      <c r="C21" s="181" t="s">
        <v>31</v>
      </c>
      <c r="D21" s="86">
        <f>COUNTIF(G3:G15,"U")</f>
        <v>1</v>
      </c>
      <c r="E21" s="177"/>
      <c r="F21" s="182" t="s">
        <v>161</v>
      </c>
      <c r="G21" s="76">
        <f>COUNTIF(H3:H15,"Asia")</f>
        <v>4</v>
      </c>
      <c r="H21" s="179"/>
      <c r="I21" s="183" t="s">
        <v>8</v>
      </c>
      <c r="J21" s="66">
        <f>COUNTIF(I3:I15,"F")</f>
        <v>2</v>
      </c>
      <c r="K21" s="175"/>
    </row>
    <row r="22" spans="1:26" ht="15.5" x14ac:dyDescent="0.35">
      <c r="A22" s="104"/>
      <c r="B22" s="113"/>
      <c r="C22" s="181" t="s">
        <v>10</v>
      </c>
      <c r="D22" s="86">
        <f>COUNTIF(G3:G15,"I")</f>
        <v>11</v>
      </c>
      <c r="E22" s="177"/>
      <c r="F22" s="182" t="s">
        <v>96</v>
      </c>
      <c r="G22" s="76">
        <f>COUNTIF(H3:H15,"US")</f>
        <v>5</v>
      </c>
      <c r="H22" s="179"/>
      <c r="I22" s="183"/>
      <c r="J22" s="183"/>
      <c r="K22" s="175"/>
    </row>
    <row r="23" spans="1:26" ht="15.5" x14ac:dyDescent="0.35">
      <c r="A23" s="104"/>
      <c r="B23" s="113"/>
      <c r="C23" s="177"/>
      <c r="D23" s="184">
        <f>D20+D21+D22</f>
        <v>13</v>
      </c>
      <c r="E23" s="184"/>
      <c r="F23" s="184"/>
      <c r="G23" s="179">
        <f>G20+G21+G22</f>
        <v>13</v>
      </c>
      <c r="H23" s="179"/>
      <c r="I23" s="179"/>
      <c r="J23" s="179">
        <f>J20+J21+J22</f>
        <v>13</v>
      </c>
      <c r="K23" s="175"/>
    </row>
    <row r="24" spans="1:26" x14ac:dyDescent="0.35">
      <c r="C24" s="185"/>
      <c r="D24" s="185"/>
      <c r="E24" s="185"/>
      <c r="F24" s="185"/>
      <c r="K24" s="185"/>
    </row>
    <row r="25" spans="1:26" x14ac:dyDescent="0.35">
      <c r="C25" s="185"/>
      <c r="D25" s="185"/>
      <c r="E25" s="185"/>
      <c r="F25" s="185"/>
      <c r="K25" s="185"/>
    </row>
    <row r="26" spans="1:26" x14ac:dyDescent="0.35">
      <c r="C26" s="185"/>
      <c r="D26" s="185"/>
      <c r="E26" s="185"/>
      <c r="F26" s="185"/>
      <c r="K26" s="185"/>
    </row>
    <row r="27" spans="1:26" x14ac:dyDescent="0.35">
      <c r="C27" s="185"/>
      <c r="D27" s="185"/>
      <c r="E27" s="185"/>
      <c r="F27" s="185"/>
      <c r="K27" s="185"/>
    </row>
    <row r="28" spans="1:26" x14ac:dyDescent="0.35">
      <c r="C28" s="185"/>
      <c r="D28" s="185"/>
      <c r="E28" s="185"/>
      <c r="F28" s="185"/>
      <c r="K28" s="185"/>
    </row>
    <row r="29" spans="1:26" x14ac:dyDescent="0.35">
      <c r="C29" s="185"/>
      <c r="D29" s="185"/>
      <c r="E29" s="185"/>
      <c r="F29" s="185"/>
      <c r="K29" s="185"/>
    </row>
    <row r="30" spans="1:26" x14ac:dyDescent="0.35">
      <c r="C30" s="185"/>
      <c r="D30" s="185"/>
      <c r="E30" s="185"/>
      <c r="F30" s="185"/>
      <c r="K30" s="185"/>
    </row>
    <row r="31" spans="1:26" x14ac:dyDescent="0.35">
      <c r="C31" s="185"/>
      <c r="D31" s="185"/>
      <c r="E31" s="185"/>
      <c r="F31" s="185"/>
      <c r="K31" s="185"/>
    </row>
    <row r="32" spans="1:26" x14ac:dyDescent="0.35">
      <c r="C32" s="185"/>
      <c r="D32" s="185"/>
      <c r="E32" s="185"/>
      <c r="F32" s="185"/>
      <c r="K32" s="185"/>
    </row>
    <row r="33" spans="1:14" x14ac:dyDescent="0.35">
      <c r="C33" s="185"/>
      <c r="D33" s="185"/>
      <c r="E33" s="185"/>
      <c r="F33" s="185"/>
      <c r="K33" s="185"/>
    </row>
    <row r="34" spans="1:14" x14ac:dyDescent="0.35">
      <c r="C34" s="185"/>
      <c r="D34" s="185"/>
      <c r="E34" s="185"/>
      <c r="F34" s="185"/>
      <c r="K34" s="185"/>
    </row>
    <row r="35" spans="1:14" x14ac:dyDescent="0.35">
      <c r="C35" s="185"/>
      <c r="D35" s="185"/>
      <c r="E35" s="185"/>
      <c r="F35" s="185"/>
      <c r="K35" s="185"/>
    </row>
    <row r="36" spans="1:14" x14ac:dyDescent="0.35">
      <c r="C36" s="185"/>
      <c r="D36" s="185"/>
      <c r="E36" s="185"/>
      <c r="F36" s="185"/>
      <c r="K36" s="185"/>
    </row>
    <row r="37" spans="1:14" customFormat="1" x14ac:dyDescent="0.35">
      <c r="A37" s="449" t="s">
        <v>1002</v>
      </c>
      <c r="B37" s="167"/>
      <c r="C37" s="168"/>
      <c r="D37" s="172"/>
      <c r="E37" s="172"/>
      <c r="F37" s="169"/>
      <c r="G37" s="167"/>
      <c r="H37" s="167"/>
      <c r="I37" s="167"/>
      <c r="J37" s="167"/>
      <c r="K37" s="169"/>
      <c r="L37" s="170"/>
    </row>
    <row r="38" spans="1:14" customFormat="1" x14ac:dyDescent="0.35">
      <c r="A38" s="161"/>
      <c r="B38" s="167" t="s">
        <v>83</v>
      </c>
      <c r="C38" s="168" t="s">
        <v>1003</v>
      </c>
      <c r="D38" s="172" t="s">
        <v>1004</v>
      </c>
      <c r="E38" s="172" t="s">
        <v>1005</v>
      </c>
      <c r="F38" s="169" t="s">
        <v>1006</v>
      </c>
      <c r="G38" s="167" t="s">
        <v>10</v>
      </c>
      <c r="H38" s="167" t="s">
        <v>96</v>
      </c>
      <c r="I38" s="167" t="s">
        <v>18</v>
      </c>
      <c r="J38" s="167" t="s">
        <v>158</v>
      </c>
      <c r="K38" s="169" t="s">
        <v>1007</v>
      </c>
      <c r="L38" s="170" t="s">
        <v>1008</v>
      </c>
      <c r="M38" s="113" t="s">
        <v>1009</v>
      </c>
      <c r="N38" s="450" t="s">
        <v>1010</v>
      </c>
    </row>
    <row r="39" spans="1:14" x14ac:dyDescent="0.35">
      <c r="C39" s="185"/>
      <c r="D39" s="185"/>
      <c r="E39" s="185"/>
      <c r="F39" s="185"/>
      <c r="K39" s="185"/>
    </row>
    <row r="40" spans="1:14" x14ac:dyDescent="0.35">
      <c r="A40" s="173" t="s">
        <v>633</v>
      </c>
      <c r="B40" s="113"/>
      <c r="C40" s="367" t="s">
        <v>634</v>
      </c>
      <c r="D40" s="368" t="s">
        <v>406</v>
      </c>
      <c r="E40" s="368" t="s">
        <v>407</v>
      </c>
      <c r="F40" s="369" t="s">
        <v>408</v>
      </c>
      <c r="G40" s="307" t="s">
        <v>10</v>
      </c>
      <c r="H40" s="307" t="s">
        <v>96</v>
      </c>
      <c r="I40" s="307" t="s">
        <v>18</v>
      </c>
      <c r="J40" s="307" t="s">
        <v>158</v>
      </c>
      <c r="K40" s="315" t="s">
        <v>409</v>
      </c>
      <c r="L40" s="316" t="s">
        <v>410</v>
      </c>
    </row>
    <row r="41" spans="1:14" x14ac:dyDescent="0.35">
      <c r="C41" s="185"/>
      <c r="D41" s="185"/>
      <c r="E41" s="185"/>
      <c r="F41" s="185"/>
      <c r="K41" s="185"/>
    </row>
    <row r="42" spans="1:14" x14ac:dyDescent="0.35">
      <c r="C42" s="185"/>
      <c r="D42" s="185"/>
      <c r="E42" s="185"/>
      <c r="F42" s="185"/>
      <c r="K42" s="185"/>
    </row>
    <row r="43" spans="1:14" x14ac:dyDescent="0.35">
      <c r="C43" s="185"/>
      <c r="D43" s="185"/>
      <c r="E43" s="185"/>
      <c r="F43" s="185"/>
      <c r="K43" s="185"/>
    </row>
    <row r="44" spans="1:14" x14ac:dyDescent="0.35">
      <c r="C44" s="185"/>
      <c r="D44" s="185"/>
      <c r="E44" s="185"/>
      <c r="F44" s="185"/>
      <c r="K44" s="185"/>
    </row>
    <row r="45" spans="1:14" x14ac:dyDescent="0.35">
      <c r="C45" s="185"/>
      <c r="D45" s="185"/>
      <c r="E45" s="185"/>
      <c r="F45" s="185"/>
      <c r="K45" s="185"/>
    </row>
    <row r="46" spans="1:14" x14ac:dyDescent="0.35">
      <c r="C46" s="185"/>
      <c r="D46" s="185"/>
      <c r="E46" s="185"/>
      <c r="F46" s="185"/>
      <c r="K46" s="185"/>
    </row>
    <row r="47" spans="1:14" x14ac:dyDescent="0.35">
      <c r="C47" s="185"/>
      <c r="D47" s="185"/>
      <c r="E47" s="185"/>
      <c r="F47" s="185"/>
      <c r="K47" s="185"/>
    </row>
    <row r="48" spans="1:14" x14ac:dyDescent="0.35">
      <c r="C48" s="185"/>
      <c r="D48" s="185"/>
      <c r="E48" s="185"/>
      <c r="F48" s="185"/>
      <c r="K48" s="185"/>
    </row>
    <row r="49" spans="3:11" x14ac:dyDescent="0.35">
      <c r="C49" s="185"/>
      <c r="D49" s="185"/>
      <c r="E49" s="185"/>
      <c r="F49" s="185"/>
      <c r="K49" s="185"/>
    </row>
    <row r="50" spans="3:11" x14ac:dyDescent="0.35">
      <c r="C50" s="185"/>
      <c r="D50" s="185"/>
      <c r="E50" s="185"/>
      <c r="F50" s="185"/>
      <c r="K50" s="185"/>
    </row>
    <row r="51" spans="3:11" x14ac:dyDescent="0.35">
      <c r="C51" s="185"/>
      <c r="D51" s="185"/>
      <c r="E51" s="185"/>
      <c r="F51" s="185"/>
      <c r="K51" s="185"/>
    </row>
    <row r="52" spans="3:11" x14ac:dyDescent="0.35">
      <c r="C52" s="185"/>
      <c r="D52" s="185"/>
      <c r="E52" s="185"/>
      <c r="F52" s="185"/>
      <c r="K52" s="185"/>
    </row>
    <row r="53" spans="3:11" x14ac:dyDescent="0.35">
      <c r="C53" s="185"/>
      <c r="D53" s="185"/>
      <c r="E53" s="185"/>
      <c r="F53" s="185"/>
      <c r="K53" s="185"/>
    </row>
    <row r="54" spans="3:11" x14ac:dyDescent="0.35">
      <c r="C54" s="185"/>
      <c r="D54" s="185"/>
      <c r="E54" s="185"/>
      <c r="F54" s="185"/>
      <c r="K54" s="185"/>
    </row>
    <row r="55" spans="3:11" x14ac:dyDescent="0.35">
      <c r="C55" s="185"/>
      <c r="D55" s="185"/>
      <c r="E55" s="185"/>
      <c r="F55" s="185"/>
      <c r="K55" s="185"/>
    </row>
    <row r="56" spans="3:11" x14ac:dyDescent="0.35">
      <c r="C56" s="185"/>
      <c r="D56" s="185"/>
      <c r="E56" s="185"/>
      <c r="F56" s="185"/>
      <c r="K56" s="185"/>
    </row>
    <row r="57" spans="3:11" x14ac:dyDescent="0.35">
      <c r="C57" s="185"/>
      <c r="D57" s="185"/>
      <c r="E57" s="185"/>
      <c r="F57" s="185"/>
      <c r="K57" s="185"/>
    </row>
    <row r="58" spans="3:11" x14ac:dyDescent="0.35">
      <c r="C58" s="185"/>
      <c r="D58" s="185"/>
      <c r="E58" s="185"/>
      <c r="F58" s="185"/>
      <c r="K58" s="185"/>
    </row>
    <row r="59" spans="3:11" x14ac:dyDescent="0.35">
      <c r="C59" s="185"/>
      <c r="D59" s="185"/>
      <c r="E59" s="185"/>
      <c r="F59" s="185"/>
      <c r="K59" s="185"/>
    </row>
    <row r="60" spans="3:11" x14ac:dyDescent="0.35">
      <c r="C60" s="185"/>
      <c r="D60" s="185"/>
      <c r="E60" s="185"/>
      <c r="F60" s="185"/>
      <c r="K60" s="185"/>
    </row>
    <row r="61" spans="3:11" x14ac:dyDescent="0.35">
      <c r="C61" s="185"/>
      <c r="D61" s="185"/>
      <c r="E61" s="185"/>
      <c r="F61" s="185"/>
      <c r="K61" s="185"/>
    </row>
    <row r="62" spans="3:11" x14ac:dyDescent="0.35">
      <c r="C62" s="185"/>
      <c r="D62" s="185"/>
      <c r="E62" s="185"/>
      <c r="F62" s="185"/>
      <c r="K62" s="185"/>
    </row>
    <row r="63" spans="3:11" x14ac:dyDescent="0.35">
      <c r="C63" s="185"/>
      <c r="D63" s="185"/>
      <c r="E63" s="185"/>
      <c r="F63" s="185"/>
      <c r="K63" s="185"/>
    </row>
    <row r="64" spans="3:11" x14ac:dyDescent="0.35">
      <c r="C64" s="185"/>
      <c r="D64" s="185"/>
      <c r="E64" s="185"/>
      <c r="F64" s="185"/>
      <c r="K64" s="185"/>
    </row>
    <row r="65" spans="3:11" x14ac:dyDescent="0.35">
      <c r="C65" s="185"/>
      <c r="D65" s="185"/>
      <c r="E65" s="185"/>
      <c r="F65" s="185"/>
      <c r="K65" s="185"/>
    </row>
    <row r="66" spans="3:11" x14ac:dyDescent="0.35">
      <c r="C66" s="185"/>
      <c r="D66" s="185"/>
      <c r="E66" s="185"/>
      <c r="F66" s="185"/>
      <c r="K66" s="185"/>
    </row>
    <row r="67" spans="3:11" x14ac:dyDescent="0.35">
      <c r="C67" s="185"/>
      <c r="D67" s="185"/>
      <c r="E67" s="185"/>
      <c r="F67" s="185"/>
      <c r="K67" s="185"/>
    </row>
    <row r="68" spans="3:11" x14ac:dyDescent="0.35">
      <c r="C68" s="185"/>
      <c r="D68" s="185"/>
      <c r="E68" s="185"/>
      <c r="F68" s="185"/>
      <c r="K68" s="185"/>
    </row>
    <row r="69" spans="3:11" x14ac:dyDescent="0.35">
      <c r="C69" s="185"/>
      <c r="D69" s="185"/>
      <c r="E69" s="185"/>
      <c r="F69" s="185"/>
      <c r="K69" s="185"/>
    </row>
    <row r="70" spans="3:11" x14ac:dyDescent="0.35">
      <c r="C70" s="185"/>
      <c r="D70" s="185"/>
      <c r="E70" s="185"/>
      <c r="F70" s="185"/>
      <c r="K70" s="185"/>
    </row>
    <row r="71" spans="3:11" x14ac:dyDescent="0.35">
      <c r="C71" s="185"/>
      <c r="D71" s="185"/>
      <c r="E71" s="185"/>
      <c r="F71" s="185"/>
      <c r="K71" s="185"/>
    </row>
    <row r="72" spans="3:11" x14ac:dyDescent="0.35">
      <c r="C72" s="185"/>
      <c r="D72" s="185"/>
      <c r="E72" s="185"/>
      <c r="F72" s="185"/>
      <c r="K72" s="185"/>
    </row>
    <row r="73" spans="3:11" x14ac:dyDescent="0.35">
      <c r="C73" s="185"/>
      <c r="D73" s="185"/>
      <c r="E73" s="185"/>
      <c r="F73" s="185"/>
      <c r="K73" s="185"/>
    </row>
    <row r="74" spans="3:11" x14ac:dyDescent="0.35">
      <c r="C74" s="185"/>
      <c r="D74" s="185"/>
      <c r="E74" s="185"/>
      <c r="F74" s="185"/>
      <c r="K74" s="185"/>
    </row>
    <row r="75" spans="3:11" x14ac:dyDescent="0.35">
      <c r="C75" s="185"/>
      <c r="D75" s="185"/>
      <c r="E75" s="185"/>
      <c r="F75" s="185"/>
      <c r="K75" s="185"/>
    </row>
    <row r="76" spans="3:11" x14ac:dyDescent="0.35">
      <c r="C76" s="185"/>
      <c r="D76" s="185"/>
      <c r="E76" s="185"/>
      <c r="F76" s="185"/>
      <c r="K76" s="185"/>
    </row>
    <row r="77" spans="3:11" x14ac:dyDescent="0.35">
      <c r="C77" s="185"/>
      <c r="D77" s="185"/>
      <c r="E77" s="185"/>
      <c r="F77" s="185"/>
      <c r="K77" s="185"/>
    </row>
    <row r="78" spans="3:11" x14ac:dyDescent="0.35">
      <c r="C78" s="185"/>
      <c r="D78" s="185"/>
      <c r="E78" s="185"/>
      <c r="F78" s="185"/>
      <c r="K78" s="185"/>
    </row>
    <row r="79" spans="3:11" x14ac:dyDescent="0.35">
      <c r="C79" s="185"/>
      <c r="D79" s="185"/>
      <c r="E79" s="185"/>
      <c r="F79" s="185"/>
      <c r="K79" s="185"/>
    </row>
    <row r="80" spans="3:11" x14ac:dyDescent="0.35">
      <c r="C80" s="185"/>
      <c r="D80" s="185"/>
      <c r="E80" s="185"/>
      <c r="F80" s="185"/>
      <c r="K80" s="185"/>
    </row>
    <row r="81" spans="3:11" x14ac:dyDescent="0.35">
      <c r="C81" s="185"/>
      <c r="D81" s="185"/>
      <c r="E81" s="185"/>
      <c r="F81" s="185"/>
      <c r="K81" s="185"/>
    </row>
    <row r="82" spans="3:11" x14ac:dyDescent="0.35">
      <c r="C82" s="185"/>
      <c r="D82" s="185"/>
      <c r="E82" s="185"/>
      <c r="F82" s="185"/>
      <c r="K82" s="185"/>
    </row>
    <row r="83" spans="3:11" x14ac:dyDescent="0.35">
      <c r="C83" s="185"/>
      <c r="D83" s="185"/>
      <c r="E83" s="185"/>
      <c r="F83" s="185"/>
      <c r="K83" s="185"/>
    </row>
    <row r="84" spans="3:11" x14ac:dyDescent="0.35">
      <c r="C84" s="185"/>
      <c r="D84" s="185"/>
      <c r="E84" s="185"/>
      <c r="F84" s="185"/>
      <c r="K84" s="185"/>
    </row>
    <row r="85" spans="3:11" x14ac:dyDescent="0.35">
      <c r="C85" s="185"/>
      <c r="D85" s="185"/>
      <c r="E85" s="185"/>
      <c r="F85" s="185"/>
      <c r="K85" s="185"/>
    </row>
    <row r="86" spans="3:11" x14ac:dyDescent="0.35">
      <c r="C86" s="185"/>
      <c r="D86" s="185"/>
      <c r="E86" s="185"/>
      <c r="F86" s="185"/>
      <c r="K86" s="185"/>
    </row>
    <row r="87" spans="3:11" x14ac:dyDescent="0.35">
      <c r="C87" s="185"/>
      <c r="D87" s="185"/>
      <c r="E87" s="185"/>
      <c r="F87" s="185"/>
      <c r="K87" s="185"/>
    </row>
    <row r="88" spans="3:11" x14ac:dyDescent="0.35">
      <c r="C88" s="185"/>
      <c r="D88" s="185"/>
      <c r="E88" s="185"/>
      <c r="F88" s="185"/>
      <c r="K88" s="185"/>
    </row>
    <row r="89" spans="3:11" x14ac:dyDescent="0.35">
      <c r="C89" s="185"/>
      <c r="D89" s="185"/>
      <c r="E89" s="185"/>
      <c r="F89" s="185"/>
      <c r="K89" s="185"/>
    </row>
    <row r="90" spans="3:11" x14ac:dyDescent="0.35">
      <c r="C90" s="185"/>
      <c r="D90" s="185"/>
      <c r="E90" s="185"/>
      <c r="F90" s="185"/>
      <c r="K90" s="185"/>
    </row>
    <row r="91" spans="3:11" x14ac:dyDescent="0.35">
      <c r="C91" s="185"/>
      <c r="D91" s="185"/>
      <c r="E91" s="185"/>
      <c r="F91" s="185"/>
      <c r="K91" s="185"/>
    </row>
    <row r="92" spans="3:11" x14ac:dyDescent="0.35">
      <c r="C92" s="185"/>
      <c r="D92" s="185"/>
      <c r="E92" s="185"/>
      <c r="F92" s="185"/>
      <c r="K92" s="185"/>
    </row>
    <row r="93" spans="3:11" x14ac:dyDescent="0.35">
      <c r="C93" s="185"/>
      <c r="D93" s="185"/>
      <c r="E93" s="185"/>
      <c r="F93" s="185"/>
      <c r="K93" s="185"/>
    </row>
    <row r="94" spans="3:11" x14ac:dyDescent="0.35">
      <c r="C94" s="185"/>
      <c r="D94" s="185"/>
      <c r="E94" s="185"/>
      <c r="F94" s="185"/>
      <c r="K94" s="185"/>
    </row>
    <row r="95" spans="3:11" x14ac:dyDescent="0.35">
      <c r="C95" s="185"/>
      <c r="D95" s="185"/>
      <c r="E95" s="185"/>
      <c r="F95" s="185"/>
      <c r="K95" s="185"/>
    </row>
    <row r="96" spans="3:11" x14ac:dyDescent="0.35">
      <c r="C96" s="185"/>
      <c r="D96" s="185"/>
      <c r="E96" s="185"/>
      <c r="F96" s="185"/>
      <c r="K96" s="185"/>
    </row>
    <row r="97" spans="3:11" x14ac:dyDescent="0.35">
      <c r="C97" s="185"/>
      <c r="D97" s="185"/>
      <c r="E97" s="185"/>
      <c r="F97" s="185"/>
      <c r="K97" s="185"/>
    </row>
    <row r="98" spans="3:11" x14ac:dyDescent="0.35">
      <c r="C98" s="185"/>
      <c r="D98" s="185"/>
      <c r="E98" s="185"/>
      <c r="F98" s="185"/>
      <c r="K98" s="185"/>
    </row>
    <row r="99" spans="3:11" x14ac:dyDescent="0.35">
      <c r="C99" s="185"/>
      <c r="D99" s="185"/>
      <c r="E99" s="185"/>
      <c r="F99" s="185"/>
      <c r="K99" s="185"/>
    </row>
    <row r="100" spans="3:11" x14ac:dyDescent="0.35">
      <c r="C100" s="185"/>
      <c r="D100" s="185"/>
      <c r="E100" s="185"/>
      <c r="F100" s="185"/>
      <c r="K100" s="185"/>
    </row>
    <row r="101" spans="3:11" x14ac:dyDescent="0.35">
      <c r="C101" s="185"/>
      <c r="D101" s="185"/>
      <c r="E101" s="185"/>
      <c r="F101" s="185"/>
      <c r="K101" s="185"/>
    </row>
    <row r="102" spans="3:11" x14ac:dyDescent="0.35">
      <c r="C102" s="185"/>
      <c r="D102" s="185"/>
      <c r="E102" s="185"/>
      <c r="F102" s="185"/>
      <c r="K102" s="185"/>
    </row>
    <row r="103" spans="3:11" x14ac:dyDescent="0.35">
      <c r="C103" s="185"/>
      <c r="D103" s="185"/>
      <c r="E103" s="185"/>
      <c r="F103" s="185"/>
      <c r="K103" s="185"/>
    </row>
    <row r="104" spans="3:11" x14ac:dyDescent="0.35">
      <c r="C104" s="185"/>
      <c r="D104" s="185"/>
      <c r="E104" s="185"/>
      <c r="F104" s="185"/>
      <c r="K104" s="185"/>
    </row>
    <row r="105" spans="3:11" x14ac:dyDescent="0.35">
      <c r="C105" s="185"/>
      <c r="D105" s="185"/>
      <c r="E105" s="185"/>
      <c r="F105" s="185"/>
      <c r="K105" s="185"/>
    </row>
    <row r="106" spans="3:11" x14ac:dyDescent="0.35">
      <c r="C106" s="185"/>
      <c r="D106" s="185"/>
      <c r="E106" s="185"/>
      <c r="F106" s="185"/>
      <c r="K106" s="185"/>
    </row>
    <row r="107" spans="3:11" x14ac:dyDescent="0.35">
      <c r="C107" s="185"/>
      <c r="D107" s="185"/>
      <c r="E107" s="185"/>
      <c r="F107" s="185"/>
      <c r="K107" s="185"/>
    </row>
    <row r="108" spans="3:11" x14ac:dyDescent="0.35">
      <c r="C108" s="185"/>
      <c r="D108" s="185"/>
      <c r="E108" s="185"/>
      <c r="F108" s="185"/>
      <c r="K108" s="185"/>
    </row>
    <row r="109" spans="3:11" x14ac:dyDescent="0.35">
      <c r="C109" s="185"/>
      <c r="D109" s="185"/>
      <c r="E109" s="185"/>
      <c r="F109" s="185"/>
      <c r="K109" s="185"/>
    </row>
    <row r="110" spans="3:11" x14ac:dyDescent="0.35">
      <c r="C110" s="185"/>
      <c r="D110" s="185"/>
      <c r="E110" s="185"/>
      <c r="F110" s="185"/>
      <c r="K110" s="185"/>
    </row>
    <row r="111" spans="3:11" x14ac:dyDescent="0.35">
      <c r="C111" s="185"/>
      <c r="D111" s="185"/>
      <c r="E111" s="185"/>
      <c r="F111" s="185"/>
      <c r="K111" s="185"/>
    </row>
    <row r="112" spans="3:11" x14ac:dyDescent="0.35">
      <c r="C112" s="185"/>
      <c r="D112" s="185"/>
      <c r="E112" s="185"/>
      <c r="F112" s="185"/>
      <c r="K112" s="185"/>
    </row>
    <row r="113" spans="3:11" x14ac:dyDescent="0.35">
      <c r="C113" s="185"/>
      <c r="D113" s="185"/>
      <c r="E113" s="185"/>
      <c r="F113" s="185"/>
      <c r="K113" s="185"/>
    </row>
    <row r="114" spans="3:11" x14ac:dyDescent="0.35">
      <c r="C114" s="185"/>
      <c r="D114" s="185"/>
      <c r="E114" s="185"/>
      <c r="F114" s="185"/>
      <c r="K114" s="185"/>
    </row>
    <row r="115" spans="3:11" x14ac:dyDescent="0.35">
      <c r="C115" s="185"/>
      <c r="D115" s="185"/>
      <c r="E115" s="185"/>
      <c r="F115" s="185"/>
      <c r="K115" s="185"/>
    </row>
    <row r="116" spans="3:11" x14ac:dyDescent="0.35">
      <c r="C116" s="185"/>
      <c r="D116" s="185"/>
      <c r="E116" s="185"/>
      <c r="F116" s="185"/>
      <c r="K116" s="185"/>
    </row>
    <row r="117" spans="3:11" x14ac:dyDescent="0.35">
      <c r="C117" s="185"/>
      <c r="D117" s="185"/>
      <c r="E117" s="185"/>
      <c r="F117" s="185"/>
      <c r="K117" s="185"/>
    </row>
    <row r="118" spans="3:11" x14ac:dyDescent="0.35">
      <c r="C118" s="185"/>
      <c r="D118" s="185"/>
      <c r="E118" s="185"/>
      <c r="F118" s="185"/>
      <c r="K118" s="185"/>
    </row>
    <row r="119" spans="3:11" x14ac:dyDescent="0.35">
      <c r="C119" s="185"/>
      <c r="D119" s="185"/>
      <c r="E119" s="185"/>
      <c r="F119" s="185"/>
      <c r="K119" s="185"/>
    </row>
    <row r="120" spans="3:11" x14ac:dyDescent="0.35">
      <c r="C120" s="185"/>
      <c r="D120" s="185"/>
      <c r="E120" s="185"/>
      <c r="F120" s="185"/>
      <c r="K120" s="185"/>
    </row>
    <row r="121" spans="3:11" x14ac:dyDescent="0.35">
      <c r="C121" s="185"/>
      <c r="D121" s="185"/>
      <c r="E121" s="185"/>
      <c r="F121" s="185"/>
      <c r="K121" s="185"/>
    </row>
    <row r="122" spans="3:11" x14ac:dyDescent="0.35">
      <c r="C122" s="185"/>
      <c r="D122" s="185"/>
      <c r="E122" s="185"/>
      <c r="F122" s="185"/>
      <c r="K122" s="185"/>
    </row>
    <row r="123" spans="3:11" x14ac:dyDescent="0.35">
      <c r="C123" s="185"/>
      <c r="D123" s="185"/>
      <c r="E123" s="185"/>
      <c r="F123" s="185"/>
      <c r="K123" s="185"/>
    </row>
    <row r="124" spans="3:11" x14ac:dyDescent="0.35">
      <c r="C124" s="185"/>
      <c r="D124" s="185"/>
      <c r="E124" s="185"/>
      <c r="F124" s="185"/>
      <c r="K124" s="185"/>
    </row>
    <row r="125" spans="3:11" x14ac:dyDescent="0.35">
      <c r="C125" s="185"/>
      <c r="D125" s="185"/>
      <c r="E125" s="185"/>
      <c r="F125" s="185"/>
      <c r="K125" s="185"/>
    </row>
    <row r="126" spans="3:11" x14ac:dyDescent="0.35">
      <c r="C126" s="185"/>
      <c r="D126" s="185"/>
      <c r="E126" s="185"/>
      <c r="F126" s="185"/>
      <c r="K126" s="185"/>
    </row>
    <row r="127" spans="3:11" x14ac:dyDescent="0.35">
      <c r="C127" s="185"/>
      <c r="D127" s="185"/>
      <c r="E127" s="185"/>
      <c r="F127" s="185"/>
      <c r="K127" s="185"/>
    </row>
    <row r="128" spans="3:11" x14ac:dyDescent="0.35">
      <c r="C128" s="185"/>
      <c r="D128" s="185"/>
      <c r="E128" s="185"/>
      <c r="F128" s="185"/>
      <c r="K128" s="185"/>
    </row>
    <row r="129" spans="3:11" x14ac:dyDescent="0.35">
      <c r="C129" s="185"/>
      <c r="D129" s="185"/>
      <c r="E129" s="185"/>
      <c r="F129" s="185"/>
      <c r="K129" s="185"/>
    </row>
    <row r="130" spans="3:11" x14ac:dyDescent="0.35">
      <c r="C130" s="185"/>
      <c r="D130" s="185"/>
      <c r="E130" s="185"/>
      <c r="F130" s="185"/>
      <c r="K130" s="185"/>
    </row>
    <row r="131" spans="3:11" x14ac:dyDescent="0.35">
      <c r="C131" s="185"/>
      <c r="D131" s="185"/>
      <c r="E131" s="185"/>
      <c r="F131" s="185"/>
      <c r="K131" s="185"/>
    </row>
    <row r="132" spans="3:11" x14ac:dyDescent="0.35">
      <c r="C132" s="185"/>
      <c r="D132" s="185"/>
      <c r="E132" s="185"/>
      <c r="F132" s="185"/>
      <c r="K132" s="185"/>
    </row>
    <row r="133" spans="3:11" x14ac:dyDescent="0.35">
      <c r="C133" s="185"/>
      <c r="D133" s="185"/>
      <c r="E133" s="185"/>
      <c r="F133" s="185"/>
      <c r="K133" s="185"/>
    </row>
    <row r="134" spans="3:11" x14ac:dyDescent="0.35">
      <c r="C134" s="185"/>
      <c r="D134" s="185"/>
      <c r="E134" s="185"/>
      <c r="F134" s="185"/>
      <c r="K134" s="185"/>
    </row>
    <row r="135" spans="3:11" x14ac:dyDescent="0.35">
      <c r="C135" s="185"/>
      <c r="D135" s="185"/>
      <c r="E135" s="185"/>
      <c r="F135" s="185"/>
      <c r="K135" s="185"/>
    </row>
    <row r="136" spans="3:11" x14ac:dyDescent="0.35">
      <c r="C136" s="185"/>
      <c r="D136" s="185"/>
      <c r="E136" s="185"/>
      <c r="F136" s="185"/>
      <c r="K136" s="185"/>
    </row>
    <row r="137" spans="3:11" x14ac:dyDescent="0.35">
      <c r="C137" s="185"/>
      <c r="D137" s="185"/>
      <c r="E137" s="185"/>
      <c r="F137" s="185"/>
      <c r="K137" s="185"/>
    </row>
    <row r="138" spans="3:11" x14ac:dyDescent="0.35">
      <c r="C138" s="185"/>
      <c r="D138" s="185"/>
      <c r="E138" s="185"/>
      <c r="F138" s="185"/>
      <c r="K138" s="185"/>
    </row>
    <row r="139" spans="3:11" x14ac:dyDescent="0.35">
      <c r="C139" s="185"/>
      <c r="D139" s="185"/>
      <c r="E139" s="185"/>
      <c r="F139" s="185"/>
      <c r="K139" s="185"/>
    </row>
    <row r="140" spans="3:11" x14ac:dyDescent="0.35">
      <c r="C140" s="185"/>
      <c r="D140" s="185"/>
      <c r="E140" s="185"/>
      <c r="F140" s="185"/>
      <c r="K140" s="185"/>
    </row>
    <row r="141" spans="3:11" x14ac:dyDescent="0.35">
      <c r="C141" s="185"/>
      <c r="D141" s="185"/>
      <c r="E141" s="185"/>
      <c r="F141" s="185"/>
      <c r="K141" s="185"/>
    </row>
    <row r="142" spans="3:11" x14ac:dyDescent="0.35">
      <c r="C142" s="185"/>
      <c r="D142" s="185"/>
      <c r="E142" s="185"/>
      <c r="F142" s="185"/>
      <c r="K142" s="185"/>
    </row>
    <row r="143" spans="3:11" x14ac:dyDescent="0.35">
      <c r="C143" s="185"/>
      <c r="D143" s="185"/>
      <c r="E143" s="185"/>
      <c r="F143" s="185"/>
      <c r="K143" s="185"/>
    </row>
    <row r="144" spans="3:11" x14ac:dyDescent="0.35">
      <c r="C144" s="185"/>
      <c r="D144" s="185"/>
      <c r="E144" s="185"/>
      <c r="F144" s="185"/>
      <c r="K144" s="185"/>
    </row>
    <row r="145" spans="3:11" x14ac:dyDescent="0.35">
      <c r="C145" s="185"/>
      <c r="D145" s="185"/>
      <c r="E145" s="185"/>
      <c r="F145" s="185"/>
      <c r="K145" s="185"/>
    </row>
    <row r="146" spans="3:11" x14ac:dyDescent="0.35">
      <c r="C146" s="185"/>
      <c r="D146" s="185"/>
      <c r="E146" s="185"/>
      <c r="F146" s="185"/>
      <c r="K146" s="185"/>
    </row>
    <row r="147" spans="3:11" x14ac:dyDescent="0.35">
      <c r="C147" s="185"/>
      <c r="D147" s="185"/>
      <c r="E147" s="185"/>
      <c r="F147" s="185"/>
      <c r="K147" s="185"/>
    </row>
    <row r="148" spans="3:11" x14ac:dyDescent="0.35">
      <c r="C148" s="185"/>
      <c r="D148" s="185"/>
      <c r="E148" s="185"/>
      <c r="F148" s="185"/>
      <c r="K148" s="185"/>
    </row>
    <row r="149" spans="3:11" x14ac:dyDescent="0.35">
      <c r="C149" s="185"/>
      <c r="D149" s="185"/>
      <c r="E149" s="185"/>
      <c r="F149" s="185"/>
      <c r="K149" s="185"/>
    </row>
    <row r="150" spans="3:11" x14ac:dyDescent="0.35">
      <c r="C150" s="185"/>
      <c r="D150" s="185"/>
      <c r="E150" s="185"/>
      <c r="F150" s="185"/>
      <c r="K150" s="185"/>
    </row>
    <row r="151" spans="3:11" x14ac:dyDescent="0.35">
      <c r="C151" s="185"/>
      <c r="D151" s="185"/>
      <c r="E151" s="185"/>
      <c r="F151" s="185"/>
      <c r="K151" s="185"/>
    </row>
    <row r="152" spans="3:11" x14ac:dyDescent="0.35">
      <c r="C152" s="185"/>
      <c r="D152" s="185"/>
      <c r="E152" s="185"/>
      <c r="F152" s="185"/>
      <c r="K152" s="185"/>
    </row>
    <row r="153" spans="3:11" x14ac:dyDescent="0.35">
      <c r="C153" s="185"/>
      <c r="D153" s="185"/>
      <c r="E153" s="185"/>
      <c r="F153" s="185"/>
      <c r="K153" s="185"/>
    </row>
    <row r="154" spans="3:11" x14ac:dyDescent="0.35">
      <c r="C154" s="185"/>
      <c r="D154" s="185"/>
      <c r="E154" s="185"/>
      <c r="F154" s="185"/>
      <c r="K154" s="185"/>
    </row>
    <row r="155" spans="3:11" x14ac:dyDescent="0.35">
      <c r="C155" s="185"/>
      <c r="D155" s="185"/>
      <c r="E155" s="185"/>
      <c r="F155" s="185"/>
      <c r="K155" s="185"/>
    </row>
    <row r="156" spans="3:11" x14ac:dyDescent="0.35">
      <c r="C156" s="185"/>
      <c r="D156" s="185"/>
      <c r="E156" s="185"/>
      <c r="F156" s="185"/>
      <c r="K156" s="185"/>
    </row>
    <row r="157" spans="3:11" x14ac:dyDescent="0.35">
      <c r="C157" s="185"/>
      <c r="D157" s="185"/>
      <c r="E157" s="185"/>
      <c r="F157" s="185"/>
      <c r="K157" s="185"/>
    </row>
    <row r="158" spans="3:11" x14ac:dyDescent="0.35">
      <c r="C158" s="185"/>
      <c r="D158" s="185"/>
      <c r="E158" s="185"/>
      <c r="F158" s="185"/>
      <c r="K158" s="185"/>
    </row>
    <row r="159" spans="3:11" x14ac:dyDescent="0.35">
      <c r="C159" s="185"/>
      <c r="D159" s="185"/>
      <c r="E159" s="185"/>
      <c r="F159" s="185"/>
      <c r="K159" s="185"/>
    </row>
    <row r="160" spans="3:11" x14ac:dyDescent="0.35">
      <c r="C160" s="185"/>
      <c r="D160" s="185"/>
      <c r="E160" s="185"/>
      <c r="F160" s="185"/>
      <c r="K160" s="185"/>
    </row>
    <row r="161" spans="3:11" x14ac:dyDescent="0.35">
      <c r="C161" s="185"/>
      <c r="D161" s="185"/>
      <c r="E161" s="185"/>
      <c r="F161" s="185"/>
      <c r="K161" s="185"/>
    </row>
    <row r="162" spans="3:11" x14ac:dyDescent="0.35">
      <c r="C162" s="185"/>
      <c r="D162" s="185"/>
      <c r="E162" s="185"/>
      <c r="F162" s="185"/>
      <c r="K162" s="185"/>
    </row>
    <row r="163" spans="3:11" x14ac:dyDescent="0.35">
      <c r="C163" s="185"/>
      <c r="D163" s="185"/>
      <c r="E163" s="185"/>
      <c r="F163" s="185"/>
      <c r="K163" s="185"/>
    </row>
    <row r="164" spans="3:11" x14ac:dyDescent="0.35">
      <c r="C164" s="185"/>
      <c r="D164" s="185"/>
      <c r="E164" s="185"/>
      <c r="F164" s="185"/>
      <c r="K164" s="185"/>
    </row>
    <row r="165" spans="3:11" x14ac:dyDescent="0.35">
      <c r="C165" s="185"/>
      <c r="D165" s="185"/>
      <c r="E165" s="185"/>
      <c r="F165" s="185"/>
      <c r="K165" s="185"/>
    </row>
    <row r="166" spans="3:11" x14ac:dyDescent="0.35">
      <c r="C166" s="185"/>
      <c r="D166" s="185"/>
      <c r="E166" s="185"/>
      <c r="F166" s="185"/>
      <c r="K166" s="185"/>
    </row>
    <row r="167" spans="3:11" x14ac:dyDescent="0.35">
      <c r="C167" s="185"/>
      <c r="D167" s="185"/>
      <c r="E167" s="185"/>
      <c r="F167" s="185"/>
      <c r="K167" s="185"/>
    </row>
    <row r="168" spans="3:11" x14ac:dyDescent="0.35">
      <c r="C168" s="185"/>
      <c r="D168" s="185"/>
      <c r="E168" s="185"/>
      <c r="F168" s="185"/>
      <c r="K168" s="185"/>
    </row>
    <row r="169" spans="3:11" x14ac:dyDescent="0.35">
      <c r="C169" s="185"/>
      <c r="D169" s="185"/>
      <c r="E169" s="185"/>
      <c r="F169" s="185"/>
      <c r="K169" s="185"/>
    </row>
    <row r="170" spans="3:11" x14ac:dyDescent="0.35">
      <c r="C170" s="185"/>
      <c r="D170" s="185"/>
      <c r="E170" s="185"/>
      <c r="F170" s="185"/>
      <c r="K170" s="185"/>
    </row>
    <row r="171" spans="3:11" x14ac:dyDescent="0.35">
      <c r="C171" s="185"/>
      <c r="D171" s="185"/>
      <c r="E171" s="185"/>
      <c r="F171" s="185"/>
      <c r="K171" s="185"/>
    </row>
    <row r="172" spans="3:11" x14ac:dyDescent="0.35">
      <c r="C172" s="185"/>
      <c r="D172" s="185"/>
      <c r="E172" s="185"/>
      <c r="F172" s="185"/>
      <c r="K172" s="185"/>
    </row>
    <row r="173" spans="3:11" x14ac:dyDescent="0.35">
      <c r="C173" s="185"/>
      <c r="D173" s="185"/>
      <c r="E173" s="185"/>
      <c r="F173" s="185"/>
      <c r="K173" s="185"/>
    </row>
    <row r="174" spans="3:11" x14ac:dyDescent="0.35">
      <c r="C174" s="185"/>
      <c r="D174" s="185"/>
      <c r="E174" s="185"/>
      <c r="F174" s="185"/>
      <c r="K174" s="185"/>
    </row>
    <row r="175" spans="3:11" x14ac:dyDescent="0.35">
      <c r="C175" s="185"/>
      <c r="D175" s="185"/>
      <c r="E175" s="185"/>
      <c r="F175" s="185"/>
      <c r="K175" s="185"/>
    </row>
    <row r="176" spans="3:11" x14ac:dyDescent="0.35">
      <c r="C176" s="185"/>
      <c r="D176" s="185"/>
      <c r="E176" s="185"/>
      <c r="F176" s="185"/>
      <c r="K176" s="185"/>
    </row>
    <row r="177" spans="3:11" x14ac:dyDescent="0.35">
      <c r="C177" s="185"/>
      <c r="D177" s="185"/>
      <c r="E177" s="185"/>
      <c r="F177" s="185"/>
      <c r="K177" s="185"/>
    </row>
    <row r="178" spans="3:11" x14ac:dyDescent="0.35">
      <c r="C178" s="185"/>
      <c r="D178" s="185"/>
      <c r="E178" s="185"/>
      <c r="F178" s="185"/>
      <c r="K178" s="185"/>
    </row>
    <row r="179" spans="3:11" x14ac:dyDescent="0.35">
      <c r="C179" s="185"/>
      <c r="D179" s="185"/>
      <c r="E179" s="185"/>
      <c r="F179" s="185"/>
      <c r="K179" s="185"/>
    </row>
    <row r="180" spans="3:11" x14ac:dyDescent="0.35">
      <c r="C180" s="185"/>
      <c r="D180" s="185"/>
      <c r="E180" s="185"/>
      <c r="F180" s="185"/>
      <c r="K180" s="185"/>
    </row>
    <row r="181" spans="3:11" x14ac:dyDescent="0.35">
      <c r="C181" s="185"/>
      <c r="D181" s="185"/>
      <c r="E181" s="185"/>
      <c r="F181" s="185"/>
      <c r="K181" s="185"/>
    </row>
    <row r="182" spans="3:11" x14ac:dyDescent="0.35">
      <c r="C182" s="185"/>
      <c r="D182" s="185"/>
      <c r="E182" s="185"/>
      <c r="F182" s="185"/>
      <c r="K182" s="185"/>
    </row>
    <row r="183" spans="3:11" x14ac:dyDescent="0.35">
      <c r="C183" s="185"/>
      <c r="D183" s="185"/>
      <c r="E183" s="185"/>
      <c r="F183" s="185"/>
      <c r="K183" s="185"/>
    </row>
    <row r="184" spans="3:11" x14ac:dyDescent="0.35">
      <c r="C184" s="185"/>
      <c r="D184" s="185"/>
      <c r="E184" s="185"/>
      <c r="F184" s="185"/>
      <c r="K184" s="185"/>
    </row>
    <row r="185" spans="3:11" x14ac:dyDescent="0.35">
      <c r="C185" s="185"/>
      <c r="D185" s="185"/>
      <c r="E185" s="185"/>
      <c r="F185" s="185"/>
      <c r="K185" s="185"/>
    </row>
    <row r="186" spans="3:11" x14ac:dyDescent="0.35">
      <c r="C186" s="185"/>
      <c r="D186" s="185"/>
      <c r="E186" s="185"/>
      <c r="F186" s="185"/>
      <c r="K186" s="185"/>
    </row>
    <row r="187" spans="3:11" x14ac:dyDescent="0.35">
      <c r="C187" s="185"/>
      <c r="D187" s="185"/>
      <c r="E187" s="185"/>
      <c r="F187" s="185"/>
      <c r="K187" s="185"/>
    </row>
    <row r="188" spans="3:11" x14ac:dyDescent="0.35">
      <c r="C188" s="185"/>
      <c r="D188" s="185"/>
      <c r="E188" s="185"/>
      <c r="F188" s="185"/>
      <c r="K188" s="185"/>
    </row>
    <row r="189" spans="3:11" x14ac:dyDescent="0.35">
      <c r="C189" s="185"/>
      <c r="D189" s="185"/>
      <c r="E189" s="185"/>
      <c r="F189" s="185"/>
      <c r="K189" s="185"/>
    </row>
    <row r="190" spans="3:11" x14ac:dyDescent="0.35">
      <c r="C190" s="185"/>
      <c r="D190" s="185"/>
      <c r="E190" s="185"/>
      <c r="F190" s="185"/>
      <c r="K190" s="185"/>
    </row>
    <row r="191" spans="3:11" x14ac:dyDescent="0.35">
      <c r="C191" s="185"/>
      <c r="D191" s="185"/>
      <c r="E191" s="185"/>
      <c r="F191" s="185"/>
      <c r="K191" s="185"/>
    </row>
    <row r="192" spans="3:11" x14ac:dyDescent="0.35">
      <c r="C192" s="185"/>
      <c r="D192" s="185"/>
      <c r="E192" s="185"/>
      <c r="F192" s="185"/>
      <c r="K192" s="185"/>
    </row>
    <row r="193" spans="3:11" x14ac:dyDescent="0.35">
      <c r="C193" s="185"/>
      <c r="D193" s="185"/>
      <c r="E193" s="185"/>
      <c r="F193" s="185"/>
      <c r="K193" s="185"/>
    </row>
    <row r="194" spans="3:11" x14ac:dyDescent="0.35">
      <c r="C194" s="185"/>
      <c r="D194" s="185"/>
      <c r="E194" s="185"/>
      <c r="F194" s="185"/>
      <c r="K194" s="185"/>
    </row>
    <row r="195" spans="3:11" x14ac:dyDescent="0.35">
      <c r="C195" s="185"/>
      <c r="D195" s="185"/>
      <c r="E195" s="185"/>
      <c r="F195" s="185"/>
      <c r="K195" s="185"/>
    </row>
    <row r="196" spans="3:11" x14ac:dyDescent="0.35">
      <c r="C196" s="185"/>
      <c r="D196" s="185"/>
      <c r="E196" s="185"/>
      <c r="F196" s="185"/>
      <c r="K196" s="185"/>
    </row>
    <row r="197" spans="3:11" x14ac:dyDescent="0.35">
      <c r="C197" s="185"/>
      <c r="D197" s="185"/>
      <c r="E197" s="185"/>
      <c r="F197" s="185"/>
      <c r="K197" s="185"/>
    </row>
    <row r="198" spans="3:11" x14ac:dyDescent="0.35">
      <c r="C198" s="185"/>
      <c r="D198" s="185"/>
      <c r="E198" s="185"/>
      <c r="F198" s="185"/>
      <c r="K198" s="185"/>
    </row>
    <row r="199" spans="3:11" x14ac:dyDescent="0.35">
      <c r="C199" s="185"/>
      <c r="D199" s="185"/>
      <c r="E199" s="185"/>
      <c r="F199" s="185"/>
      <c r="K199" s="185"/>
    </row>
    <row r="200" spans="3:11" x14ac:dyDescent="0.35">
      <c r="C200" s="185"/>
      <c r="D200" s="185"/>
      <c r="E200" s="185"/>
      <c r="F200" s="185"/>
      <c r="K200" s="185"/>
    </row>
    <row r="201" spans="3:11" x14ac:dyDescent="0.35">
      <c r="C201" s="185"/>
      <c r="D201" s="185"/>
      <c r="E201" s="185"/>
      <c r="F201" s="185"/>
      <c r="K201" s="185"/>
    </row>
    <row r="202" spans="3:11" x14ac:dyDescent="0.35">
      <c r="C202" s="185"/>
      <c r="D202" s="185"/>
      <c r="E202" s="185"/>
      <c r="F202" s="185"/>
      <c r="K202" s="185"/>
    </row>
    <row r="203" spans="3:11" x14ac:dyDescent="0.35">
      <c r="C203" s="185"/>
      <c r="D203" s="185"/>
      <c r="E203" s="185"/>
      <c r="F203" s="185"/>
      <c r="K203" s="185"/>
    </row>
    <row r="204" spans="3:11" x14ac:dyDescent="0.35">
      <c r="C204" s="185"/>
      <c r="D204" s="185"/>
      <c r="E204" s="185"/>
      <c r="F204" s="185"/>
      <c r="K204" s="185"/>
    </row>
    <row r="205" spans="3:11" x14ac:dyDescent="0.35">
      <c r="C205" s="185"/>
      <c r="D205" s="185"/>
      <c r="E205" s="185"/>
      <c r="F205" s="185"/>
      <c r="K205" s="185"/>
    </row>
    <row r="206" spans="3:11" x14ac:dyDescent="0.35">
      <c r="C206" s="185"/>
      <c r="D206" s="185"/>
      <c r="E206" s="185"/>
      <c r="F206" s="185"/>
      <c r="K206" s="185"/>
    </row>
    <row r="207" spans="3:11" x14ac:dyDescent="0.35">
      <c r="C207" s="185"/>
      <c r="D207" s="185"/>
      <c r="E207" s="185"/>
      <c r="F207" s="185"/>
      <c r="K207" s="185"/>
    </row>
    <row r="208" spans="3:11" x14ac:dyDescent="0.35">
      <c r="C208" s="185"/>
      <c r="D208" s="185"/>
      <c r="E208" s="185"/>
      <c r="F208" s="185"/>
      <c r="K208" s="185"/>
    </row>
    <row r="209" spans="3:11" x14ac:dyDescent="0.35">
      <c r="C209" s="185"/>
      <c r="D209" s="185"/>
      <c r="E209" s="185"/>
      <c r="F209" s="185"/>
      <c r="K209" s="185"/>
    </row>
    <row r="210" spans="3:11" x14ac:dyDescent="0.35">
      <c r="C210" s="185"/>
      <c r="D210" s="185"/>
      <c r="E210" s="185"/>
      <c r="F210" s="185"/>
      <c r="K210" s="185"/>
    </row>
    <row r="211" spans="3:11" x14ac:dyDescent="0.35">
      <c r="C211" s="185"/>
      <c r="D211" s="185"/>
      <c r="E211" s="185"/>
      <c r="F211" s="185"/>
      <c r="K211" s="185"/>
    </row>
    <row r="212" spans="3:11" x14ac:dyDescent="0.35">
      <c r="C212" s="185"/>
      <c r="D212" s="185"/>
      <c r="E212" s="185"/>
      <c r="F212" s="185"/>
      <c r="K212" s="185"/>
    </row>
    <row r="213" spans="3:11" x14ac:dyDescent="0.35">
      <c r="C213" s="185"/>
      <c r="D213" s="185"/>
      <c r="E213" s="185"/>
      <c r="F213" s="185"/>
      <c r="K213" s="185"/>
    </row>
    <row r="214" spans="3:11" x14ac:dyDescent="0.35">
      <c r="C214" s="185"/>
      <c r="D214" s="185"/>
      <c r="E214" s="185"/>
      <c r="F214" s="185"/>
      <c r="K214" s="185"/>
    </row>
    <row r="215" spans="3:11" x14ac:dyDescent="0.35">
      <c r="C215" s="185"/>
      <c r="D215" s="185"/>
      <c r="E215" s="185"/>
      <c r="F215" s="185"/>
      <c r="K215" s="185"/>
    </row>
    <row r="216" spans="3:11" x14ac:dyDescent="0.35">
      <c r="C216" s="185"/>
      <c r="D216" s="185"/>
      <c r="E216" s="185"/>
      <c r="F216" s="185"/>
      <c r="K216" s="185"/>
    </row>
    <row r="217" spans="3:11" x14ac:dyDescent="0.35">
      <c r="C217" s="185"/>
      <c r="D217" s="185"/>
      <c r="E217" s="185"/>
      <c r="F217" s="185"/>
      <c r="K217" s="185"/>
    </row>
    <row r="218" spans="3:11" x14ac:dyDescent="0.35">
      <c r="C218" s="185"/>
      <c r="D218" s="185"/>
      <c r="E218" s="185"/>
      <c r="F218" s="185"/>
      <c r="K218" s="185"/>
    </row>
    <row r="219" spans="3:11" x14ac:dyDescent="0.35">
      <c r="C219" s="185"/>
      <c r="D219" s="185"/>
      <c r="E219" s="185"/>
      <c r="F219" s="185"/>
      <c r="K219" s="185"/>
    </row>
    <row r="220" spans="3:11" x14ac:dyDescent="0.35">
      <c r="C220" s="185"/>
      <c r="D220" s="185"/>
      <c r="E220" s="185"/>
      <c r="F220" s="185"/>
      <c r="K220" s="185"/>
    </row>
    <row r="221" spans="3:11" x14ac:dyDescent="0.35">
      <c r="C221" s="185"/>
      <c r="D221" s="185"/>
      <c r="E221" s="185"/>
      <c r="F221" s="185"/>
      <c r="K221" s="185"/>
    </row>
    <row r="222" spans="3:11" x14ac:dyDescent="0.35">
      <c r="C222" s="185"/>
      <c r="D222" s="185"/>
      <c r="E222" s="185"/>
      <c r="F222" s="185"/>
      <c r="K222" s="185"/>
    </row>
    <row r="223" spans="3:11" x14ac:dyDescent="0.35">
      <c r="C223" s="185"/>
      <c r="D223" s="185"/>
      <c r="E223" s="185"/>
      <c r="F223" s="185"/>
      <c r="K223" s="185"/>
    </row>
    <row r="224" spans="3:11" x14ac:dyDescent="0.35">
      <c r="C224" s="185"/>
      <c r="D224" s="185"/>
      <c r="E224" s="185"/>
      <c r="F224" s="185"/>
      <c r="K224" s="185"/>
    </row>
    <row r="225" spans="3:11" x14ac:dyDescent="0.35">
      <c r="C225" s="185"/>
      <c r="D225" s="185"/>
      <c r="E225" s="185"/>
      <c r="F225" s="185"/>
      <c r="K225" s="185"/>
    </row>
  </sheetData>
  <phoneticPr fontId="28" type="noConversion"/>
  <hyperlinks>
    <hyperlink ref="K9" r:id="rId1" xr:uid="{00000000-0004-0000-0500-000000000000}"/>
  </hyperlinks>
  <pageMargins left="0.7" right="0.7" top="0.75" bottom="0.75" header="0" footer="0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Y240"/>
  <sheetViews>
    <sheetView zoomScaleNormal="100" workbookViewId="0">
      <selection activeCell="C10" sqref="C10:K15"/>
    </sheetView>
  </sheetViews>
  <sheetFormatPr defaultColWidth="12.58203125" defaultRowHeight="14.5" x14ac:dyDescent="0.3"/>
  <cols>
    <col min="1" max="1" width="10" style="52" customWidth="1"/>
    <col min="2" max="2" width="4.83203125" style="87" bestFit="1" customWidth="1"/>
    <col min="3" max="3" width="14.08203125" style="52" customWidth="1"/>
    <col min="4" max="4" width="14" style="52" customWidth="1"/>
    <col min="5" max="5" width="10" style="52" customWidth="1"/>
    <col min="6" max="6" width="24.58203125" style="52" bestFit="1" customWidth="1"/>
    <col min="7" max="9" width="10" style="87" customWidth="1"/>
    <col min="10" max="10" width="11.33203125" style="87" customWidth="1"/>
    <col min="11" max="11" width="32.5" style="52" customWidth="1"/>
    <col min="12" max="25" width="10" style="52" customWidth="1"/>
    <col min="26" max="16384" width="12.58203125" style="52"/>
  </cols>
  <sheetData>
    <row r="1" spans="1:25" x14ac:dyDescent="0.3">
      <c r="A1" s="93"/>
      <c r="B1" s="94">
        <v>2024</v>
      </c>
      <c r="C1" s="93"/>
      <c r="D1" s="93"/>
      <c r="E1" s="93"/>
      <c r="F1" s="93"/>
      <c r="G1" s="95"/>
      <c r="H1" s="95"/>
      <c r="I1" s="95"/>
      <c r="J1" s="95"/>
      <c r="K1" s="93"/>
      <c r="L1" s="51"/>
    </row>
    <row r="2" spans="1:25" x14ac:dyDescent="0.3">
      <c r="A2" s="96"/>
      <c r="B2" s="97" t="s">
        <v>144</v>
      </c>
      <c r="C2" s="98" t="s">
        <v>145</v>
      </c>
      <c r="D2" s="98" t="s">
        <v>146</v>
      </c>
      <c r="E2" s="98" t="s">
        <v>147</v>
      </c>
      <c r="F2" s="98" t="s">
        <v>5</v>
      </c>
      <c r="G2" s="97" t="s">
        <v>148</v>
      </c>
      <c r="H2" s="97" t="s">
        <v>149</v>
      </c>
      <c r="I2" s="99" t="s">
        <v>150</v>
      </c>
      <c r="J2" s="94" t="s">
        <v>151</v>
      </c>
      <c r="K2" s="117" t="s">
        <v>7</v>
      </c>
      <c r="L2" s="56" t="s">
        <v>156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s="64" customFormat="1" x14ac:dyDescent="0.35">
      <c r="A3" s="430" t="s">
        <v>157</v>
      </c>
      <c r="B3" s="430" t="s">
        <v>136</v>
      </c>
      <c r="C3" s="140" t="s">
        <v>985</v>
      </c>
      <c r="D3" s="101" t="s">
        <v>115</v>
      </c>
      <c r="E3" s="101" t="s">
        <v>102</v>
      </c>
      <c r="F3" s="101" t="s">
        <v>79</v>
      </c>
      <c r="G3" s="505" t="s">
        <v>10</v>
      </c>
      <c r="H3" s="506" t="s">
        <v>96</v>
      </c>
      <c r="I3" s="507" t="s">
        <v>18</v>
      </c>
      <c r="J3" s="506" t="s">
        <v>158</v>
      </c>
      <c r="K3" s="145" t="s">
        <v>116</v>
      </c>
      <c r="L3" s="51" t="s">
        <v>986</v>
      </c>
    </row>
    <row r="4" spans="1:25" s="433" customFormat="1" x14ac:dyDescent="0.35">
      <c r="A4" s="400">
        <v>1</v>
      </c>
      <c r="B4" s="400" t="s">
        <v>136</v>
      </c>
      <c r="C4" s="499" t="s">
        <v>987</v>
      </c>
      <c r="D4" s="500" t="s">
        <v>277</v>
      </c>
      <c r="E4" s="500" t="s">
        <v>278</v>
      </c>
      <c r="F4" s="500" t="s">
        <v>279</v>
      </c>
      <c r="G4" s="501" t="s">
        <v>31</v>
      </c>
      <c r="H4" s="501" t="s">
        <v>96</v>
      </c>
      <c r="I4" s="501" t="s">
        <v>8</v>
      </c>
      <c r="J4" s="501" t="s">
        <v>158</v>
      </c>
      <c r="K4" s="431" t="s">
        <v>280</v>
      </c>
      <c r="L4" s="432" t="s">
        <v>988</v>
      </c>
    </row>
    <row r="5" spans="1:25" s="433" customFormat="1" x14ac:dyDescent="0.35">
      <c r="A5" s="400">
        <v>2</v>
      </c>
      <c r="B5" s="400" t="s">
        <v>136</v>
      </c>
      <c r="C5" s="499" t="s">
        <v>987</v>
      </c>
      <c r="D5" s="502" t="s">
        <v>271</v>
      </c>
      <c r="E5" s="502" t="s">
        <v>272</v>
      </c>
      <c r="F5" s="502" t="s">
        <v>989</v>
      </c>
      <c r="G5" s="503" t="s">
        <v>31</v>
      </c>
      <c r="H5" s="503" t="s">
        <v>96</v>
      </c>
      <c r="I5" s="503" t="s">
        <v>8</v>
      </c>
      <c r="J5" s="503" t="s">
        <v>158</v>
      </c>
      <c r="K5" s="434" t="s">
        <v>274</v>
      </c>
      <c r="L5" s="432" t="s">
        <v>990</v>
      </c>
    </row>
    <row r="6" spans="1:25" s="433" customFormat="1" x14ac:dyDescent="0.35">
      <c r="A6" s="400">
        <v>3</v>
      </c>
      <c r="B6" s="400" t="s">
        <v>136</v>
      </c>
      <c r="C6" s="499" t="s">
        <v>987</v>
      </c>
      <c r="D6" s="500" t="s">
        <v>281</v>
      </c>
      <c r="E6" s="500" t="s">
        <v>282</v>
      </c>
      <c r="F6" s="500" t="s">
        <v>991</v>
      </c>
      <c r="G6" s="501" t="s">
        <v>31</v>
      </c>
      <c r="H6" s="501" t="s">
        <v>39</v>
      </c>
      <c r="I6" s="501" t="s">
        <v>18</v>
      </c>
      <c r="J6" s="501" t="s">
        <v>200</v>
      </c>
      <c r="K6" s="431" t="s">
        <v>283</v>
      </c>
      <c r="L6" s="432" t="s">
        <v>992</v>
      </c>
    </row>
    <row r="7" spans="1:25" s="433" customFormat="1" x14ac:dyDescent="0.35">
      <c r="A7" s="400">
        <v>4</v>
      </c>
      <c r="B7" s="400" t="s">
        <v>136</v>
      </c>
      <c r="C7" s="499" t="s">
        <v>987</v>
      </c>
      <c r="D7" s="502" t="s">
        <v>617</v>
      </c>
      <c r="E7" s="502" t="s">
        <v>618</v>
      </c>
      <c r="F7" s="502" t="s">
        <v>26</v>
      </c>
      <c r="G7" s="503" t="s">
        <v>10</v>
      </c>
      <c r="H7" s="503" t="s">
        <v>161</v>
      </c>
      <c r="I7" s="503" t="s">
        <v>18</v>
      </c>
      <c r="J7" s="503" t="s">
        <v>188</v>
      </c>
      <c r="K7" s="434" t="s">
        <v>619</v>
      </c>
      <c r="L7" s="432" t="s">
        <v>993</v>
      </c>
    </row>
    <row r="8" spans="1:25" s="433" customFormat="1" x14ac:dyDescent="0.35">
      <c r="A8" s="400">
        <v>5</v>
      </c>
      <c r="B8" s="400" t="s">
        <v>136</v>
      </c>
      <c r="C8" s="499" t="s">
        <v>987</v>
      </c>
      <c r="D8" s="502" t="s">
        <v>268</v>
      </c>
      <c r="E8" s="500" t="s">
        <v>269</v>
      </c>
      <c r="F8" s="502" t="s">
        <v>114</v>
      </c>
      <c r="G8" s="503" t="s">
        <v>10</v>
      </c>
      <c r="H8" s="503" t="s">
        <v>161</v>
      </c>
      <c r="I8" s="503" t="s">
        <v>18</v>
      </c>
      <c r="J8" s="503" t="s">
        <v>188</v>
      </c>
      <c r="K8" s="434" t="s">
        <v>270</v>
      </c>
      <c r="L8" s="432" t="s">
        <v>994</v>
      </c>
    </row>
    <row r="9" spans="1:25" s="435" customFormat="1" x14ac:dyDescent="0.35">
      <c r="A9" s="400">
        <v>6</v>
      </c>
      <c r="B9" s="430" t="s">
        <v>136</v>
      </c>
      <c r="C9" s="351" t="s">
        <v>995</v>
      </c>
      <c r="D9" s="499" t="s">
        <v>260</v>
      </c>
      <c r="E9" s="499" t="s">
        <v>787</v>
      </c>
      <c r="F9" s="499" t="s">
        <v>788</v>
      </c>
      <c r="G9" s="504" t="s">
        <v>10</v>
      </c>
      <c r="H9" s="504" t="s">
        <v>96</v>
      </c>
      <c r="I9" s="504" t="s">
        <v>8</v>
      </c>
      <c r="J9" s="504" t="s">
        <v>158</v>
      </c>
      <c r="K9" s="399" t="s">
        <v>789</v>
      </c>
      <c r="L9" s="51" t="s">
        <v>790</v>
      </c>
    </row>
    <row r="10" spans="1:25" x14ac:dyDescent="0.35">
      <c r="A10" s="400">
        <v>7</v>
      </c>
      <c r="B10" s="430" t="s">
        <v>136</v>
      </c>
      <c r="C10" s="508" t="s">
        <v>995</v>
      </c>
      <c r="D10" s="509" t="s">
        <v>791</v>
      </c>
      <c r="E10" s="509" t="s">
        <v>792</v>
      </c>
      <c r="F10" s="509" t="s">
        <v>793</v>
      </c>
      <c r="G10" s="510" t="s">
        <v>16</v>
      </c>
      <c r="H10" s="510" t="s">
        <v>96</v>
      </c>
      <c r="I10" s="510" t="s">
        <v>18</v>
      </c>
      <c r="J10" s="510" t="s">
        <v>158</v>
      </c>
      <c r="K10" s="511" t="s">
        <v>794</v>
      </c>
      <c r="L10" s="51" t="s">
        <v>795</v>
      </c>
    </row>
    <row r="11" spans="1:25" s="135" customFormat="1" x14ac:dyDescent="0.35">
      <c r="A11" s="400">
        <v>8</v>
      </c>
      <c r="B11" s="400" t="s">
        <v>136</v>
      </c>
      <c r="C11" s="508" t="s">
        <v>995</v>
      </c>
      <c r="D11" s="509" t="s">
        <v>587</v>
      </c>
      <c r="E11" s="509" t="s">
        <v>796</v>
      </c>
      <c r="F11" s="509" t="s">
        <v>797</v>
      </c>
      <c r="G11" s="510" t="s">
        <v>16</v>
      </c>
      <c r="H11" s="510" t="s">
        <v>39</v>
      </c>
      <c r="I11" s="510" t="s">
        <v>18</v>
      </c>
      <c r="J11" s="510" t="s">
        <v>203</v>
      </c>
      <c r="K11" s="512" t="s">
        <v>798</v>
      </c>
      <c r="L11" s="109" t="s">
        <v>799</v>
      </c>
    </row>
    <row r="12" spans="1:25" s="433" customFormat="1" x14ac:dyDescent="0.35">
      <c r="A12" s="400">
        <v>9</v>
      </c>
      <c r="B12" s="400" t="s">
        <v>136</v>
      </c>
      <c r="C12" s="508" t="s">
        <v>995</v>
      </c>
      <c r="D12" s="509" t="s">
        <v>800</v>
      </c>
      <c r="E12" s="509" t="s">
        <v>801</v>
      </c>
      <c r="F12" s="509" t="s">
        <v>802</v>
      </c>
      <c r="G12" s="510" t="s">
        <v>31</v>
      </c>
      <c r="H12" s="510" t="s">
        <v>39</v>
      </c>
      <c r="I12" s="510" t="s">
        <v>8</v>
      </c>
      <c r="J12" s="510" t="s">
        <v>661</v>
      </c>
      <c r="K12" s="512" t="s">
        <v>803</v>
      </c>
      <c r="L12" s="109" t="s">
        <v>804</v>
      </c>
    </row>
    <row r="13" spans="1:25" s="111" customFormat="1" x14ac:dyDescent="0.35">
      <c r="A13" s="400">
        <v>10</v>
      </c>
      <c r="B13" s="400" t="s">
        <v>136</v>
      </c>
      <c r="C13" s="508" t="s">
        <v>996</v>
      </c>
      <c r="D13" s="509" t="s">
        <v>997</v>
      </c>
      <c r="E13" s="509" t="s">
        <v>998</v>
      </c>
      <c r="F13" s="509" t="s">
        <v>46</v>
      </c>
      <c r="G13" s="510" t="s">
        <v>10</v>
      </c>
      <c r="H13" s="510" t="s">
        <v>96</v>
      </c>
      <c r="I13" s="510" t="s">
        <v>18</v>
      </c>
      <c r="J13" s="510" t="s">
        <v>158</v>
      </c>
      <c r="K13" s="512" t="s">
        <v>999</v>
      </c>
      <c r="L13" s="340" t="s">
        <v>1000</v>
      </c>
    </row>
    <row r="14" spans="1:25" s="441" customFormat="1" x14ac:dyDescent="0.35">
      <c r="A14" s="439">
        <v>11</v>
      </c>
      <c r="B14" s="439" t="s">
        <v>136</v>
      </c>
      <c r="C14" s="508" t="s">
        <v>995</v>
      </c>
      <c r="D14" s="509" t="s">
        <v>810</v>
      </c>
      <c r="E14" s="509" t="s">
        <v>84</v>
      </c>
      <c r="F14" s="509" t="s">
        <v>811</v>
      </c>
      <c r="G14" s="510" t="s">
        <v>31</v>
      </c>
      <c r="H14" s="510" t="s">
        <v>161</v>
      </c>
      <c r="I14" s="510" t="s">
        <v>18</v>
      </c>
      <c r="J14" s="510" t="s">
        <v>167</v>
      </c>
      <c r="K14" s="513" t="s">
        <v>812</v>
      </c>
      <c r="L14" s="440" t="s">
        <v>813</v>
      </c>
    </row>
    <row r="15" spans="1:25" s="442" customFormat="1" x14ac:dyDescent="0.35">
      <c r="A15" s="439">
        <v>12</v>
      </c>
      <c r="B15" s="439" t="s">
        <v>136</v>
      </c>
      <c r="C15" s="508" t="s">
        <v>995</v>
      </c>
      <c r="D15" s="509" t="s">
        <v>814</v>
      </c>
      <c r="E15" s="509" t="s">
        <v>815</v>
      </c>
      <c r="F15" s="509" t="s">
        <v>816</v>
      </c>
      <c r="G15" s="510" t="s">
        <v>31</v>
      </c>
      <c r="H15" s="510" t="s">
        <v>161</v>
      </c>
      <c r="I15" s="510" t="s">
        <v>18</v>
      </c>
      <c r="J15" s="510" t="s">
        <v>266</v>
      </c>
      <c r="K15" s="512" t="s">
        <v>817</v>
      </c>
      <c r="L15" s="440" t="s">
        <v>818</v>
      </c>
    </row>
    <row r="16" spans="1:25" x14ac:dyDescent="0.3">
      <c r="A16" s="112"/>
      <c r="B16" s="113"/>
      <c r="C16" s="112"/>
      <c r="D16" s="112"/>
      <c r="E16" s="112"/>
      <c r="F16" s="112"/>
      <c r="G16" s="113"/>
      <c r="H16" s="113"/>
      <c r="I16" s="113"/>
      <c r="J16" s="113"/>
      <c r="K16" s="112"/>
    </row>
    <row r="17" spans="1:11" x14ac:dyDescent="0.3">
      <c r="A17" s="112"/>
      <c r="B17" s="113"/>
      <c r="C17" s="114"/>
      <c r="D17" s="112"/>
      <c r="E17" s="112"/>
      <c r="F17" s="112"/>
      <c r="G17" s="113"/>
      <c r="H17" s="113"/>
      <c r="I17" s="113"/>
      <c r="J17" s="113"/>
      <c r="K17" s="112"/>
    </row>
    <row r="18" spans="1:11" x14ac:dyDescent="0.3">
      <c r="A18" s="112"/>
      <c r="B18" s="113"/>
      <c r="C18" s="83" t="s">
        <v>148</v>
      </c>
      <c r="D18" s="83" t="s">
        <v>191</v>
      </c>
      <c r="E18" s="112"/>
      <c r="F18" s="83" t="s">
        <v>149</v>
      </c>
      <c r="G18" s="83" t="s">
        <v>191</v>
      </c>
      <c r="H18" s="113"/>
      <c r="I18" s="84" t="s">
        <v>150</v>
      </c>
      <c r="J18" s="84" t="s">
        <v>191</v>
      </c>
      <c r="K18" s="114"/>
    </row>
    <row r="19" spans="1:11" x14ac:dyDescent="0.3">
      <c r="A19" s="112"/>
      <c r="B19" s="113"/>
      <c r="C19" s="115" t="s">
        <v>16</v>
      </c>
      <c r="D19" s="86">
        <f>COUNTIF(G3:G15,"G")</f>
        <v>2</v>
      </c>
      <c r="E19" s="112"/>
      <c r="F19" s="102" t="s">
        <v>39</v>
      </c>
      <c r="G19" s="76">
        <f>COUNTIF(H3:H15,"EU")</f>
        <v>3</v>
      </c>
      <c r="H19" s="113"/>
      <c r="I19" s="102" t="s">
        <v>18</v>
      </c>
      <c r="J19" s="66">
        <f>COUNTIF(I3:I15,"M")</f>
        <v>9</v>
      </c>
      <c r="K19" s="114"/>
    </row>
    <row r="20" spans="1:11" x14ac:dyDescent="0.3">
      <c r="A20" s="112"/>
      <c r="B20" s="113"/>
      <c r="C20" s="115" t="s">
        <v>31</v>
      </c>
      <c r="D20" s="86">
        <f>COUNTIF(G3:G15,"U")</f>
        <v>6</v>
      </c>
      <c r="E20" s="112"/>
      <c r="F20" s="102" t="s">
        <v>161</v>
      </c>
      <c r="G20" s="76">
        <f>COUNTIF(H3:H15,"Asia")</f>
        <v>4</v>
      </c>
      <c r="H20" s="113"/>
      <c r="I20" s="102" t="s">
        <v>8</v>
      </c>
      <c r="J20" s="66">
        <f>COUNTIF(I3:I15,"F")</f>
        <v>4</v>
      </c>
      <c r="K20" s="114"/>
    </row>
    <row r="21" spans="1:11" x14ac:dyDescent="0.3">
      <c r="A21" s="112"/>
      <c r="B21" s="113"/>
      <c r="C21" s="115" t="s">
        <v>10</v>
      </c>
      <c r="D21" s="86">
        <f>COUNTIF(G3:G15,"I")</f>
        <v>5</v>
      </c>
      <c r="E21" s="112"/>
      <c r="F21" s="102" t="s">
        <v>96</v>
      </c>
      <c r="G21" s="76">
        <f>COUNTIF(H3:H15,"US")</f>
        <v>6</v>
      </c>
      <c r="H21" s="113"/>
      <c r="I21" s="102"/>
      <c r="J21" s="102"/>
      <c r="K21" s="114"/>
    </row>
    <row r="22" spans="1:11" x14ac:dyDescent="0.3">
      <c r="A22" s="112"/>
      <c r="B22" s="113"/>
      <c r="C22" s="112"/>
      <c r="D22" s="113">
        <f>D19+D20+D21</f>
        <v>13</v>
      </c>
      <c r="E22" s="113"/>
      <c r="F22" s="113"/>
      <c r="G22" s="113">
        <f>G19+G20+G21</f>
        <v>13</v>
      </c>
      <c r="H22" s="113"/>
      <c r="I22" s="113"/>
      <c r="J22" s="113">
        <f>J19+J20+J21</f>
        <v>13</v>
      </c>
      <c r="K22" s="114"/>
    </row>
    <row r="23" spans="1:11" x14ac:dyDescent="0.3">
      <c r="C23" s="88"/>
      <c r="D23" s="88"/>
      <c r="E23" s="88"/>
      <c r="F23" s="88"/>
      <c r="K23" s="88"/>
    </row>
    <row r="24" spans="1:11" x14ac:dyDescent="0.3">
      <c r="C24" s="88"/>
      <c r="D24" s="88"/>
      <c r="E24" s="88"/>
      <c r="F24" s="88"/>
      <c r="K24" s="88"/>
    </row>
    <row r="25" spans="1:11" x14ac:dyDescent="0.3">
      <c r="C25" s="88"/>
      <c r="D25" s="88"/>
      <c r="E25" s="88"/>
      <c r="F25" s="88"/>
      <c r="K25" s="88"/>
    </row>
    <row r="26" spans="1:11" x14ac:dyDescent="0.3">
      <c r="C26" s="88"/>
      <c r="D26" s="88"/>
      <c r="E26" s="88"/>
      <c r="F26" s="88"/>
      <c r="K26" s="88"/>
    </row>
    <row r="27" spans="1:11" x14ac:dyDescent="0.3">
      <c r="C27" s="88"/>
      <c r="D27" s="88"/>
      <c r="E27" s="88"/>
      <c r="F27" s="88"/>
      <c r="K27" s="88"/>
    </row>
    <row r="28" spans="1:11" x14ac:dyDescent="0.3">
      <c r="C28" s="88"/>
      <c r="D28" s="88"/>
      <c r="E28" s="88"/>
      <c r="F28" s="88"/>
      <c r="K28" s="88"/>
    </row>
    <row r="29" spans="1:11" x14ac:dyDescent="0.3">
      <c r="C29" s="88"/>
      <c r="D29" s="88"/>
      <c r="E29" s="88"/>
      <c r="F29" s="88"/>
      <c r="K29" s="88"/>
    </row>
    <row r="30" spans="1:11" x14ac:dyDescent="0.3">
      <c r="C30" s="88"/>
      <c r="D30" s="88"/>
      <c r="E30" s="88"/>
      <c r="F30" s="88"/>
      <c r="K30" s="88"/>
    </row>
    <row r="31" spans="1:11" x14ac:dyDescent="0.3">
      <c r="C31" s="88"/>
      <c r="D31" s="88"/>
      <c r="E31" s="88"/>
      <c r="F31" s="88"/>
      <c r="K31" s="88"/>
    </row>
    <row r="32" spans="1:11" x14ac:dyDescent="0.3">
      <c r="C32" s="88"/>
      <c r="D32" s="88"/>
      <c r="E32" s="88"/>
      <c r="F32" s="88"/>
      <c r="K32" s="88"/>
    </row>
    <row r="33" spans="1:12" x14ac:dyDescent="0.3">
      <c r="C33" s="88"/>
      <c r="D33" s="88"/>
      <c r="E33" s="88"/>
      <c r="F33" s="88"/>
      <c r="K33" s="88"/>
    </row>
    <row r="34" spans="1:12" x14ac:dyDescent="0.3">
      <c r="C34" s="88"/>
      <c r="D34" s="88"/>
      <c r="E34" s="88"/>
      <c r="F34" s="88"/>
      <c r="K34" s="88"/>
    </row>
    <row r="35" spans="1:12" x14ac:dyDescent="0.3">
      <c r="C35" s="88"/>
      <c r="D35" s="88"/>
      <c r="E35" s="88"/>
      <c r="F35" s="88"/>
      <c r="K35" s="88"/>
    </row>
    <row r="36" spans="1:12" x14ac:dyDescent="0.3">
      <c r="C36" s="88"/>
      <c r="D36" s="88"/>
      <c r="E36" s="88"/>
      <c r="F36" s="88"/>
      <c r="K36" s="88"/>
    </row>
    <row r="37" spans="1:12" s="135" customFormat="1" x14ac:dyDescent="0.3">
      <c r="B37" s="339" t="s">
        <v>819</v>
      </c>
      <c r="G37" s="264"/>
      <c r="H37" s="264"/>
      <c r="I37" s="264"/>
      <c r="J37" s="264"/>
      <c r="K37" s="443"/>
    </row>
    <row r="38" spans="1:12" s="111" customFormat="1" x14ac:dyDescent="0.35">
      <c r="A38" s="436"/>
      <c r="B38" s="444" t="s">
        <v>136</v>
      </c>
      <c r="C38" s="445" t="s">
        <v>822</v>
      </c>
      <c r="D38" s="438" t="s">
        <v>805</v>
      </c>
      <c r="E38" s="438" t="s">
        <v>806</v>
      </c>
      <c r="F38" s="438" t="s">
        <v>807</v>
      </c>
      <c r="G38" s="437" t="s">
        <v>16</v>
      </c>
      <c r="H38" s="437" t="s">
        <v>39</v>
      </c>
      <c r="I38" s="437" t="s">
        <v>18</v>
      </c>
      <c r="J38" s="437" t="s">
        <v>203</v>
      </c>
      <c r="K38" s="438" t="s">
        <v>808</v>
      </c>
      <c r="L38" s="340" t="s">
        <v>809</v>
      </c>
    </row>
    <row r="39" spans="1:12" s="135" customFormat="1" x14ac:dyDescent="0.35">
      <c r="A39" s="400"/>
      <c r="B39" s="446" t="s">
        <v>136</v>
      </c>
      <c r="C39" s="447" t="s">
        <v>822</v>
      </c>
      <c r="D39" s="399" t="s">
        <v>823</v>
      </c>
      <c r="E39" s="399" t="s">
        <v>824</v>
      </c>
      <c r="F39" s="399" t="s">
        <v>825</v>
      </c>
      <c r="G39" s="398" t="s">
        <v>31</v>
      </c>
      <c r="H39" s="398" t="s">
        <v>96</v>
      </c>
      <c r="I39" s="398" t="s">
        <v>18</v>
      </c>
      <c r="J39" s="398" t="s">
        <v>158</v>
      </c>
      <c r="K39" s="399" t="s">
        <v>826</v>
      </c>
      <c r="L39" s="109" t="s">
        <v>827</v>
      </c>
    </row>
    <row r="40" spans="1:12" s="135" customFormat="1" x14ac:dyDescent="0.35">
      <c r="A40" s="400"/>
      <c r="B40" s="446" t="s">
        <v>136</v>
      </c>
      <c r="C40" s="447" t="s">
        <v>822</v>
      </c>
      <c r="D40" s="399" t="s">
        <v>828</v>
      </c>
      <c r="E40" s="399" t="s">
        <v>829</v>
      </c>
      <c r="F40" s="399" t="s">
        <v>830</v>
      </c>
      <c r="G40" s="446" t="s">
        <v>10</v>
      </c>
      <c r="H40" s="446" t="s">
        <v>96</v>
      </c>
      <c r="I40" s="446" t="s">
        <v>18</v>
      </c>
      <c r="J40" s="446" t="s">
        <v>158</v>
      </c>
      <c r="K40" s="448" t="s">
        <v>831</v>
      </c>
      <c r="L40" s="109" t="s">
        <v>832</v>
      </c>
    </row>
    <row r="41" spans="1:12" s="135" customFormat="1" x14ac:dyDescent="0.35">
      <c r="A41" s="446"/>
      <c r="B41" s="446" t="s">
        <v>136</v>
      </c>
      <c r="C41" s="447" t="s">
        <v>822</v>
      </c>
      <c r="D41" s="399" t="s">
        <v>833</v>
      </c>
      <c r="E41" s="399" t="s">
        <v>834</v>
      </c>
      <c r="F41" s="399" t="s">
        <v>1001</v>
      </c>
      <c r="G41" s="398" t="s">
        <v>31</v>
      </c>
      <c r="H41" s="398" t="s">
        <v>161</v>
      </c>
      <c r="I41" s="398" t="s">
        <v>18</v>
      </c>
      <c r="J41" s="398" t="s">
        <v>266</v>
      </c>
      <c r="K41" s="399" t="s">
        <v>835</v>
      </c>
      <c r="L41" s="109" t="s">
        <v>836</v>
      </c>
    </row>
    <row r="42" spans="1:12" x14ac:dyDescent="0.3">
      <c r="C42" s="88"/>
      <c r="D42" s="88"/>
      <c r="E42" s="88"/>
      <c r="F42" s="88"/>
      <c r="K42" s="88"/>
    </row>
    <row r="43" spans="1:12" x14ac:dyDescent="0.3">
      <c r="C43" s="88"/>
      <c r="D43" s="88"/>
      <c r="E43" s="88"/>
      <c r="F43" s="88"/>
      <c r="K43" s="88"/>
    </row>
    <row r="44" spans="1:12" x14ac:dyDescent="0.3">
      <c r="C44" s="88"/>
      <c r="D44" s="88"/>
      <c r="E44" s="88"/>
      <c r="F44" s="88"/>
      <c r="K44" s="88"/>
    </row>
    <row r="45" spans="1:12" x14ac:dyDescent="0.3">
      <c r="C45" s="88"/>
      <c r="D45" s="88"/>
      <c r="E45" s="88"/>
      <c r="F45" s="88"/>
      <c r="K45" s="88"/>
    </row>
    <row r="46" spans="1:12" x14ac:dyDescent="0.3">
      <c r="C46" s="88"/>
      <c r="D46" s="88"/>
      <c r="E46" s="88"/>
      <c r="F46" s="88"/>
      <c r="K46" s="88"/>
    </row>
    <row r="47" spans="1:12" x14ac:dyDescent="0.3">
      <c r="C47" s="88"/>
      <c r="D47" s="88"/>
      <c r="E47" s="88"/>
      <c r="F47" s="88"/>
      <c r="K47" s="88"/>
    </row>
    <row r="48" spans="1:12" x14ac:dyDescent="0.3">
      <c r="C48" s="88"/>
      <c r="D48" s="88"/>
      <c r="E48" s="88"/>
      <c r="F48" s="88"/>
      <c r="K48" s="88"/>
    </row>
    <row r="49" spans="3:11" x14ac:dyDescent="0.3">
      <c r="C49" s="88"/>
      <c r="D49" s="88"/>
      <c r="E49" s="88"/>
      <c r="F49" s="88"/>
      <c r="K49" s="88"/>
    </row>
    <row r="50" spans="3:11" x14ac:dyDescent="0.3">
      <c r="C50" s="88"/>
      <c r="D50" s="88"/>
      <c r="E50" s="88"/>
      <c r="F50" s="88"/>
      <c r="K50" s="88"/>
    </row>
    <row r="51" spans="3:11" x14ac:dyDescent="0.3">
      <c r="C51" s="88"/>
      <c r="D51" s="88"/>
      <c r="E51" s="88"/>
      <c r="F51" s="88"/>
      <c r="K51" s="88"/>
    </row>
    <row r="52" spans="3:11" x14ac:dyDescent="0.3">
      <c r="C52" s="88"/>
      <c r="D52" s="88"/>
      <c r="E52" s="88"/>
      <c r="F52" s="88"/>
      <c r="K52" s="88"/>
    </row>
    <row r="53" spans="3:11" x14ac:dyDescent="0.3">
      <c r="C53" s="88"/>
      <c r="D53" s="88"/>
      <c r="E53" s="88"/>
      <c r="F53" s="88"/>
      <c r="K53" s="88"/>
    </row>
    <row r="54" spans="3:11" x14ac:dyDescent="0.3">
      <c r="C54" s="88"/>
      <c r="D54" s="88"/>
      <c r="E54" s="88"/>
      <c r="F54" s="88"/>
      <c r="K54" s="88"/>
    </row>
    <row r="55" spans="3:11" x14ac:dyDescent="0.3">
      <c r="C55" s="88"/>
      <c r="D55" s="88"/>
      <c r="E55" s="88"/>
      <c r="F55" s="88"/>
      <c r="K55" s="88"/>
    </row>
    <row r="56" spans="3:11" x14ac:dyDescent="0.3">
      <c r="C56" s="88"/>
      <c r="D56" s="88"/>
      <c r="E56" s="88"/>
      <c r="F56" s="88"/>
      <c r="K56" s="88"/>
    </row>
    <row r="57" spans="3:11" x14ac:dyDescent="0.3">
      <c r="C57" s="88"/>
      <c r="D57" s="88"/>
      <c r="E57" s="88"/>
      <c r="F57" s="88"/>
      <c r="K57" s="88"/>
    </row>
    <row r="58" spans="3:11" x14ac:dyDescent="0.3">
      <c r="C58" s="88"/>
      <c r="D58" s="88"/>
      <c r="E58" s="88"/>
      <c r="F58" s="88"/>
      <c r="K58" s="88"/>
    </row>
    <row r="59" spans="3:11" x14ac:dyDescent="0.3">
      <c r="C59" s="88"/>
      <c r="D59" s="88"/>
      <c r="E59" s="88"/>
      <c r="F59" s="88"/>
      <c r="K59" s="88"/>
    </row>
    <row r="60" spans="3:11" x14ac:dyDescent="0.3">
      <c r="C60" s="88"/>
      <c r="D60" s="88"/>
      <c r="E60" s="88"/>
      <c r="F60" s="88"/>
      <c r="K60" s="88"/>
    </row>
    <row r="61" spans="3:11" x14ac:dyDescent="0.3">
      <c r="C61" s="88"/>
      <c r="D61" s="88"/>
      <c r="E61" s="88"/>
      <c r="F61" s="88"/>
      <c r="K61" s="88"/>
    </row>
    <row r="62" spans="3:11" x14ac:dyDescent="0.3">
      <c r="C62" s="88"/>
      <c r="D62" s="88"/>
      <c r="E62" s="88"/>
      <c r="F62" s="88"/>
      <c r="K62" s="88"/>
    </row>
    <row r="63" spans="3:11" x14ac:dyDescent="0.3">
      <c r="C63" s="88"/>
      <c r="D63" s="88"/>
      <c r="E63" s="88"/>
      <c r="F63" s="88"/>
      <c r="K63" s="88"/>
    </row>
    <row r="64" spans="3:11" x14ac:dyDescent="0.3">
      <c r="C64" s="88"/>
      <c r="D64" s="88"/>
      <c r="E64" s="88"/>
      <c r="F64" s="88"/>
      <c r="K64" s="88"/>
    </row>
    <row r="65" spans="3:11" x14ac:dyDescent="0.3">
      <c r="C65" s="88"/>
      <c r="D65" s="88"/>
      <c r="E65" s="88"/>
      <c r="F65" s="88"/>
      <c r="K65" s="88"/>
    </row>
    <row r="66" spans="3:11" x14ac:dyDescent="0.3">
      <c r="C66" s="88"/>
      <c r="D66" s="88"/>
      <c r="E66" s="88"/>
      <c r="F66" s="88"/>
      <c r="K66" s="88"/>
    </row>
    <row r="67" spans="3:11" x14ac:dyDescent="0.3">
      <c r="C67" s="88"/>
      <c r="D67" s="88"/>
      <c r="E67" s="88"/>
      <c r="F67" s="88"/>
      <c r="K67" s="88"/>
    </row>
    <row r="68" spans="3:11" x14ac:dyDescent="0.3">
      <c r="C68" s="88"/>
      <c r="D68" s="88"/>
      <c r="E68" s="88"/>
      <c r="F68" s="88"/>
      <c r="K68" s="88"/>
    </row>
    <row r="69" spans="3:11" x14ac:dyDescent="0.3">
      <c r="C69" s="88"/>
      <c r="D69" s="88"/>
      <c r="E69" s="88"/>
      <c r="F69" s="88"/>
      <c r="K69" s="88"/>
    </row>
    <row r="70" spans="3:11" x14ac:dyDescent="0.3">
      <c r="C70" s="88"/>
      <c r="D70" s="88"/>
      <c r="E70" s="88"/>
      <c r="F70" s="88"/>
      <c r="K70" s="88"/>
    </row>
    <row r="71" spans="3:11" x14ac:dyDescent="0.3">
      <c r="C71" s="88"/>
      <c r="D71" s="88"/>
      <c r="E71" s="88"/>
      <c r="F71" s="88"/>
      <c r="K71" s="88"/>
    </row>
    <row r="72" spans="3:11" x14ac:dyDescent="0.3">
      <c r="C72" s="88"/>
      <c r="D72" s="88"/>
      <c r="E72" s="88"/>
      <c r="F72" s="88"/>
      <c r="K72" s="88"/>
    </row>
    <row r="73" spans="3:11" x14ac:dyDescent="0.3">
      <c r="C73" s="88"/>
      <c r="D73" s="88"/>
      <c r="E73" s="88"/>
      <c r="F73" s="88"/>
      <c r="K73" s="88"/>
    </row>
    <row r="74" spans="3:11" x14ac:dyDescent="0.3">
      <c r="C74" s="88"/>
      <c r="D74" s="88"/>
      <c r="E74" s="88"/>
      <c r="F74" s="88"/>
      <c r="K74" s="88"/>
    </row>
    <row r="75" spans="3:11" x14ac:dyDescent="0.3">
      <c r="C75" s="88"/>
      <c r="D75" s="88"/>
      <c r="E75" s="88"/>
      <c r="F75" s="88"/>
      <c r="K75" s="88"/>
    </row>
    <row r="76" spans="3:11" x14ac:dyDescent="0.3">
      <c r="C76" s="88"/>
      <c r="D76" s="88"/>
      <c r="E76" s="88"/>
      <c r="F76" s="88"/>
      <c r="K76" s="88"/>
    </row>
    <row r="77" spans="3:11" x14ac:dyDescent="0.3">
      <c r="C77" s="88"/>
      <c r="D77" s="88"/>
      <c r="E77" s="88"/>
      <c r="F77" s="88"/>
      <c r="K77" s="88"/>
    </row>
    <row r="78" spans="3:11" x14ac:dyDescent="0.3">
      <c r="C78" s="88"/>
      <c r="D78" s="88"/>
      <c r="E78" s="88"/>
      <c r="F78" s="88"/>
      <c r="K78" s="88"/>
    </row>
    <row r="79" spans="3:11" x14ac:dyDescent="0.3">
      <c r="C79" s="88"/>
      <c r="D79" s="88"/>
      <c r="E79" s="88"/>
      <c r="F79" s="88"/>
      <c r="K79" s="88"/>
    </row>
    <row r="80" spans="3:11" x14ac:dyDescent="0.3">
      <c r="C80" s="88"/>
      <c r="D80" s="88"/>
      <c r="E80" s="88"/>
      <c r="F80" s="88"/>
      <c r="K80" s="88"/>
    </row>
    <row r="81" spans="3:11" x14ac:dyDescent="0.3">
      <c r="C81" s="88"/>
      <c r="D81" s="88"/>
      <c r="E81" s="88"/>
      <c r="F81" s="88"/>
      <c r="K81" s="88"/>
    </row>
    <row r="82" spans="3:11" x14ac:dyDescent="0.3">
      <c r="C82" s="88"/>
      <c r="D82" s="88"/>
      <c r="E82" s="88"/>
      <c r="F82" s="88"/>
      <c r="K82" s="88"/>
    </row>
    <row r="83" spans="3:11" x14ac:dyDescent="0.3">
      <c r="C83" s="88"/>
      <c r="D83" s="88"/>
      <c r="E83" s="88"/>
      <c r="F83" s="88"/>
      <c r="K83" s="88"/>
    </row>
    <row r="84" spans="3:11" x14ac:dyDescent="0.3">
      <c r="C84" s="88"/>
      <c r="D84" s="88"/>
      <c r="E84" s="88"/>
      <c r="F84" s="88"/>
      <c r="K84" s="88"/>
    </row>
    <row r="85" spans="3:11" x14ac:dyDescent="0.3">
      <c r="C85" s="88"/>
      <c r="D85" s="88"/>
      <c r="E85" s="88"/>
      <c r="F85" s="88"/>
      <c r="K85" s="88"/>
    </row>
    <row r="86" spans="3:11" x14ac:dyDescent="0.3">
      <c r="C86" s="88"/>
      <c r="D86" s="88"/>
      <c r="E86" s="88"/>
      <c r="F86" s="88"/>
      <c r="K86" s="88"/>
    </row>
    <row r="87" spans="3:11" x14ac:dyDescent="0.3">
      <c r="C87" s="88"/>
      <c r="D87" s="88"/>
      <c r="E87" s="88"/>
      <c r="F87" s="88"/>
      <c r="K87" s="88"/>
    </row>
    <row r="88" spans="3:11" x14ac:dyDescent="0.3">
      <c r="C88" s="88"/>
      <c r="D88" s="88"/>
      <c r="E88" s="88"/>
      <c r="F88" s="88"/>
      <c r="K88" s="88"/>
    </row>
    <row r="89" spans="3:11" x14ac:dyDescent="0.3">
      <c r="C89" s="88"/>
      <c r="D89" s="88"/>
      <c r="E89" s="88"/>
      <c r="F89" s="88"/>
      <c r="K89" s="88"/>
    </row>
    <row r="90" spans="3:11" x14ac:dyDescent="0.3">
      <c r="C90" s="88"/>
      <c r="D90" s="88"/>
      <c r="E90" s="88"/>
      <c r="F90" s="88"/>
      <c r="K90" s="88"/>
    </row>
    <row r="91" spans="3:11" x14ac:dyDescent="0.3">
      <c r="C91" s="88"/>
      <c r="D91" s="88"/>
      <c r="E91" s="88"/>
      <c r="F91" s="88"/>
      <c r="K91" s="88"/>
    </row>
    <row r="92" spans="3:11" x14ac:dyDescent="0.3">
      <c r="C92" s="88"/>
      <c r="D92" s="88"/>
      <c r="E92" s="88"/>
      <c r="F92" s="88"/>
      <c r="K92" s="88"/>
    </row>
    <row r="93" spans="3:11" x14ac:dyDescent="0.3">
      <c r="C93" s="88"/>
      <c r="D93" s="88"/>
      <c r="E93" s="88"/>
      <c r="F93" s="88"/>
      <c r="K93" s="88"/>
    </row>
    <row r="94" spans="3:11" x14ac:dyDescent="0.3">
      <c r="C94" s="88"/>
      <c r="D94" s="88"/>
      <c r="E94" s="88"/>
      <c r="F94" s="88"/>
      <c r="K94" s="88"/>
    </row>
    <row r="95" spans="3:11" x14ac:dyDescent="0.3">
      <c r="C95" s="88"/>
      <c r="D95" s="88"/>
      <c r="E95" s="88"/>
      <c r="F95" s="88"/>
      <c r="K95" s="88"/>
    </row>
    <row r="96" spans="3:11" x14ac:dyDescent="0.3">
      <c r="C96" s="88"/>
      <c r="D96" s="88"/>
      <c r="E96" s="88"/>
      <c r="F96" s="88"/>
      <c r="K96" s="88"/>
    </row>
    <row r="97" spans="3:11" x14ac:dyDescent="0.3">
      <c r="C97" s="88"/>
      <c r="D97" s="88"/>
      <c r="E97" s="88"/>
      <c r="F97" s="88"/>
      <c r="K97" s="88"/>
    </row>
    <row r="98" spans="3:11" x14ac:dyDescent="0.3">
      <c r="C98" s="88"/>
      <c r="D98" s="88"/>
      <c r="E98" s="88"/>
      <c r="F98" s="88"/>
      <c r="K98" s="88"/>
    </row>
    <row r="99" spans="3:11" x14ac:dyDescent="0.3">
      <c r="C99" s="88"/>
      <c r="D99" s="88"/>
      <c r="E99" s="88"/>
      <c r="F99" s="88"/>
      <c r="K99" s="88"/>
    </row>
    <row r="100" spans="3:11" x14ac:dyDescent="0.3">
      <c r="C100" s="88"/>
      <c r="D100" s="88"/>
      <c r="E100" s="88"/>
      <c r="F100" s="88"/>
      <c r="K100" s="88"/>
    </row>
    <row r="101" spans="3:11" x14ac:dyDescent="0.3">
      <c r="C101" s="88"/>
      <c r="D101" s="88"/>
      <c r="E101" s="88"/>
      <c r="F101" s="88"/>
      <c r="K101" s="88"/>
    </row>
    <row r="102" spans="3:11" x14ac:dyDescent="0.3">
      <c r="C102" s="88"/>
      <c r="D102" s="88"/>
      <c r="E102" s="88"/>
      <c r="F102" s="88"/>
      <c r="K102" s="88"/>
    </row>
    <row r="103" spans="3:11" x14ac:dyDescent="0.3">
      <c r="C103" s="88"/>
      <c r="D103" s="88"/>
      <c r="E103" s="88"/>
      <c r="F103" s="88"/>
      <c r="K103" s="88"/>
    </row>
    <row r="104" spans="3:11" x14ac:dyDescent="0.3">
      <c r="C104" s="88"/>
      <c r="D104" s="88"/>
      <c r="E104" s="88"/>
      <c r="F104" s="88"/>
      <c r="K104" s="88"/>
    </row>
    <row r="105" spans="3:11" x14ac:dyDescent="0.3">
      <c r="C105" s="88"/>
      <c r="D105" s="88"/>
      <c r="E105" s="88"/>
      <c r="F105" s="88"/>
      <c r="K105" s="88"/>
    </row>
    <row r="106" spans="3:11" x14ac:dyDescent="0.3">
      <c r="C106" s="88"/>
      <c r="D106" s="88"/>
      <c r="E106" s="88"/>
      <c r="F106" s="88"/>
      <c r="K106" s="88"/>
    </row>
    <row r="107" spans="3:11" x14ac:dyDescent="0.3">
      <c r="C107" s="88"/>
      <c r="D107" s="88"/>
      <c r="E107" s="88"/>
      <c r="F107" s="88"/>
      <c r="K107" s="88"/>
    </row>
    <row r="108" spans="3:11" x14ac:dyDescent="0.3">
      <c r="C108" s="88"/>
      <c r="D108" s="88"/>
      <c r="E108" s="88"/>
      <c r="F108" s="88"/>
      <c r="K108" s="88"/>
    </row>
    <row r="109" spans="3:11" x14ac:dyDescent="0.3">
      <c r="C109" s="88"/>
      <c r="D109" s="88"/>
      <c r="E109" s="88"/>
      <c r="F109" s="88"/>
      <c r="K109" s="88"/>
    </row>
    <row r="110" spans="3:11" x14ac:dyDescent="0.3">
      <c r="C110" s="88"/>
      <c r="D110" s="88"/>
      <c r="E110" s="88"/>
      <c r="F110" s="88"/>
      <c r="K110" s="88"/>
    </row>
    <row r="111" spans="3:11" x14ac:dyDescent="0.3">
      <c r="C111" s="88"/>
      <c r="D111" s="88"/>
      <c r="E111" s="88"/>
      <c r="F111" s="88"/>
      <c r="K111" s="88"/>
    </row>
    <row r="112" spans="3:11" x14ac:dyDescent="0.3">
      <c r="C112" s="88"/>
      <c r="D112" s="88"/>
      <c r="E112" s="88"/>
      <c r="F112" s="88"/>
      <c r="K112" s="88"/>
    </row>
    <row r="113" spans="3:11" x14ac:dyDescent="0.3">
      <c r="C113" s="88"/>
      <c r="D113" s="88"/>
      <c r="E113" s="88"/>
      <c r="F113" s="88"/>
      <c r="K113" s="88"/>
    </row>
    <row r="114" spans="3:11" x14ac:dyDescent="0.3">
      <c r="C114" s="88"/>
      <c r="D114" s="88"/>
      <c r="E114" s="88"/>
      <c r="F114" s="88"/>
      <c r="K114" s="88"/>
    </row>
    <row r="115" spans="3:11" x14ac:dyDescent="0.3">
      <c r="C115" s="88"/>
      <c r="D115" s="88"/>
      <c r="E115" s="88"/>
      <c r="F115" s="88"/>
      <c r="K115" s="88"/>
    </row>
    <row r="116" spans="3:11" x14ac:dyDescent="0.3">
      <c r="C116" s="88"/>
      <c r="D116" s="88"/>
      <c r="E116" s="88"/>
      <c r="F116" s="88"/>
      <c r="K116" s="88"/>
    </row>
    <row r="117" spans="3:11" x14ac:dyDescent="0.3">
      <c r="C117" s="88"/>
      <c r="D117" s="88"/>
      <c r="E117" s="88"/>
      <c r="F117" s="88"/>
      <c r="K117" s="88"/>
    </row>
    <row r="118" spans="3:11" x14ac:dyDescent="0.3">
      <c r="C118" s="88"/>
      <c r="D118" s="88"/>
      <c r="E118" s="88"/>
      <c r="F118" s="88"/>
      <c r="K118" s="88"/>
    </row>
    <row r="119" spans="3:11" x14ac:dyDescent="0.3">
      <c r="C119" s="88"/>
      <c r="D119" s="88"/>
      <c r="E119" s="88"/>
      <c r="F119" s="88"/>
      <c r="K119" s="88"/>
    </row>
    <row r="120" spans="3:11" x14ac:dyDescent="0.3">
      <c r="C120" s="88"/>
      <c r="D120" s="88"/>
      <c r="E120" s="88"/>
      <c r="F120" s="88"/>
      <c r="K120" s="88"/>
    </row>
    <row r="121" spans="3:11" x14ac:dyDescent="0.3">
      <c r="C121" s="88"/>
      <c r="D121" s="88"/>
      <c r="E121" s="88"/>
      <c r="F121" s="88"/>
      <c r="K121" s="88"/>
    </row>
    <row r="122" spans="3:11" x14ac:dyDescent="0.3">
      <c r="C122" s="88"/>
      <c r="D122" s="88"/>
      <c r="E122" s="88"/>
      <c r="F122" s="88"/>
      <c r="K122" s="88"/>
    </row>
    <row r="123" spans="3:11" x14ac:dyDescent="0.3">
      <c r="C123" s="88"/>
      <c r="D123" s="88"/>
      <c r="E123" s="88"/>
      <c r="F123" s="88"/>
      <c r="K123" s="88"/>
    </row>
    <row r="124" spans="3:11" x14ac:dyDescent="0.3">
      <c r="C124" s="88"/>
      <c r="D124" s="88"/>
      <c r="E124" s="88"/>
      <c r="F124" s="88"/>
      <c r="K124" s="88"/>
    </row>
    <row r="125" spans="3:11" x14ac:dyDescent="0.3">
      <c r="C125" s="88"/>
      <c r="D125" s="88"/>
      <c r="E125" s="88"/>
      <c r="F125" s="88"/>
      <c r="K125" s="88"/>
    </row>
    <row r="126" spans="3:11" x14ac:dyDescent="0.3">
      <c r="C126" s="88"/>
      <c r="D126" s="88"/>
      <c r="E126" s="88"/>
      <c r="F126" s="88"/>
      <c r="K126" s="88"/>
    </row>
    <row r="127" spans="3:11" x14ac:dyDescent="0.3">
      <c r="C127" s="88"/>
      <c r="D127" s="88"/>
      <c r="E127" s="88"/>
      <c r="F127" s="88"/>
      <c r="K127" s="88"/>
    </row>
    <row r="128" spans="3:11" x14ac:dyDescent="0.3">
      <c r="C128" s="88"/>
      <c r="D128" s="88"/>
      <c r="E128" s="88"/>
      <c r="F128" s="88"/>
      <c r="K128" s="88"/>
    </row>
    <row r="129" spans="3:11" x14ac:dyDescent="0.3">
      <c r="C129" s="88"/>
      <c r="D129" s="88"/>
      <c r="E129" s="88"/>
      <c r="F129" s="88"/>
      <c r="K129" s="88"/>
    </row>
    <row r="130" spans="3:11" x14ac:dyDescent="0.3">
      <c r="C130" s="88"/>
      <c r="D130" s="88"/>
      <c r="E130" s="88"/>
      <c r="F130" s="88"/>
      <c r="K130" s="88"/>
    </row>
    <row r="131" spans="3:11" x14ac:dyDescent="0.3">
      <c r="C131" s="88"/>
      <c r="D131" s="88"/>
      <c r="E131" s="88"/>
      <c r="F131" s="88"/>
      <c r="K131" s="88"/>
    </row>
    <row r="132" spans="3:11" x14ac:dyDescent="0.3">
      <c r="C132" s="88"/>
      <c r="D132" s="88"/>
      <c r="E132" s="88"/>
      <c r="F132" s="88"/>
      <c r="K132" s="88"/>
    </row>
    <row r="133" spans="3:11" x14ac:dyDescent="0.3">
      <c r="C133" s="88"/>
      <c r="D133" s="88"/>
      <c r="E133" s="88"/>
      <c r="F133" s="88"/>
      <c r="K133" s="88"/>
    </row>
    <row r="134" spans="3:11" x14ac:dyDescent="0.3">
      <c r="C134" s="88"/>
      <c r="D134" s="88"/>
      <c r="E134" s="88"/>
      <c r="F134" s="88"/>
      <c r="K134" s="88"/>
    </row>
    <row r="135" spans="3:11" x14ac:dyDescent="0.3">
      <c r="C135" s="88"/>
      <c r="D135" s="88"/>
      <c r="E135" s="88"/>
      <c r="F135" s="88"/>
      <c r="K135" s="88"/>
    </row>
    <row r="136" spans="3:11" x14ac:dyDescent="0.3">
      <c r="C136" s="88"/>
      <c r="D136" s="88"/>
      <c r="E136" s="88"/>
      <c r="F136" s="88"/>
      <c r="K136" s="88"/>
    </row>
    <row r="137" spans="3:11" x14ac:dyDescent="0.3">
      <c r="C137" s="88"/>
      <c r="D137" s="88"/>
      <c r="E137" s="88"/>
      <c r="F137" s="88"/>
      <c r="K137" s="88"/>
    </row>
    <row r="138" spans="3:11" x14ac:dyDescent="0.3">
      <c r="C138" s="88"/>
      <c r="D138" s="88"/>
      <c r="E138" s="88"/>
      <c r="F138" s="88"/>
      <c r="K138" s="88"/>
    </row>
    <row r="139" spans="3:11" x14ac:dyDescent="0.3">
      <c r="C139" s="88"/>
      <c r="D139" s="88"/>
      <c r="E139" s="88"/>
      <c r="F139" s="88"/>
      <c r="K139" s="88"/>
    </row>
    <row r="140" spans="3:11" x14ac:dyDescent="0.3">
      <c r="C140" s="88"/>
      <c r="D140" s="88"/>
      <c r="E140" s="88"/>
      <c r="F140" s="88"/>
      <c r="K140" s="88"/>
    </row>
    <row r="141" spans="3:11" x14ac:dyDescent="0.3">
      <c r="C141" s="88"/>
      <c r="D141" s="88"/>
      <c r="E141" s="88"/>
      <c r="F141" s="88"/>
      <c r="K141" s="88"/>
    </row>
    <row r="142" spans="3:11" x14ac:dyDescent="0.3">
      <c r="C142" s="88"/>
      <c r="D142" s="88"/>
      <c r="E142" s="88"/>
      <c r="F142" s="88"/>
      <c r="K142" s="88"/>
    </row>
    <row r="143" spans="3:11" x14ac:dyDescent="0.3">
      <c r="C143" s="88"/>
      <c r="D143" s="88"/>
      <c r="E143" s="88"/>
      <c r="F143" s="88"/>
      <c r="K143" s="88"/>
    </row>
    <row r="144" spans="3:11" x14ac:dyDescent="0.3">
      <c r="C144" s="88"/>
      <c r="D144" s="88"/>
      <c r="E144" s="88"/>
      <c r="F144" s="88"/>
      <c r="K144" s="88"/>
    </row>
    <row r="145" spans="3:11" x14ac:dyDescent="0.3">
      <c r="C145" s="88"/>
      <c r="D145" s="88"/>
      <c r="E145" s="88"/>
      <c r="F145" s="88"/>
      <c r="K145" s="88"/>
    </row>
    <row r="146" spans="3:11" x14ac:dyDescent="0.3">
      <c r="C146" s="88"/>
      <c r="D146" s="88"/>
      <c r="E146" s="88"/>
      <c r="F146" s="88"/>
      <c r="K146" s="88"/>
    </row>
    <row r="147" spans="3:11" x14ac:dyDescent="0.3">
      <c r="C147" s="88"/>
      <c r="D147" s="88"/>
      <c r="E147" s="88"/>
      <c r="F147" s="88"/>
      <c r="K147" s="88"/>
    </row>
    <row r="148" spans="3:11" x14ac:dyDescent="0.3">
      <c r="C148" s="88"/>
      <c r="D148" s="88"/>
      <c r="E148" s="88"/>
      <c r="F148" s="88"/>
      <c r="K148" s="88"/>
    </row>
    <row r="149" spans="3:11" x14ac:dyDescent="0.3">
      <c r="C149" s="88"/>
      <c r="D149" s="88"/>
      <c r="E149" s="88"/>
      <c r="F149" s="88"/>
      <c r="K149" s="88"/>
    </row>
    <row r="150" spans="3:11" x14ac:dyDescent="0.3">
      <c r="C150" s="88"/>
      <c r="D150" s="88"/>
      <c r="E150" s="88"/>
      <c r="F150" s="88"/>
      <c r="K150" s="88"/>
    </row>
    <row r="151" spans="3:11" x14ac:dyDescent="0.3">
      <c r="C151" s="88"/>
      <c r="D151" s="88"/>
      <c r="E151" s="88"/>
      <c r="F151" s="88"/>
      <c r="K151" s="88"/>
    </row>
    <row r="152" spans="3:11" x14ac:dyDescent="0.3">
      <c r="C152" s="88"/>
      <c r="D152" s="88"/>
      <c r="E152" s="88"/>
      <c r="F152" s="88"/>
      <c r="K152" s="88"/>
    </row>
    <row r="153" spans="3:11" x14ac:dyDescent="0.3">
      <c r="C153" s="88"/>
      <c r="D153" s="88"/>
      <c r="E153" s="88"/>
      <c r="F153" s="88"/>
      <c r="K153" s="88"/>
    </row>
    <row r="154" spans="3:11" x14ac:dyDescent="0.3">
      <c r="C154" s="88"/>
      <c r="D154" s="88"/>
      <c r="E154" s="88"/>
      <c r="F154" s="88"/>
      <c r="K154" s="88"/>
    </row>
    <row r="155" spans="3:11" x14ac:dyDescent="0.3">
      <c r="C155" s="88"/>
      <c r="D155" s="88"/>
      <c r="E155" s="88"/>
      <c r="F155" s="88"/>
      <c r="K155" s="88"/>
    </row>
    <row r="156" spans="3:11" x14ac:dyDescent="0.3">
      <c r="C156" s="88"/>
      <c r="D156" s="88"/>
      <c r="E156" s="88"/>
      <c r="F156" s="88"/>
      <c r="K156" s="88"/>
    </row>
    <row r="157" spans="3:11" x14ac:dyDescent="0.3">
      <c r="C157" s="88"/>
      <c r="D157" s="88"/>
      <c r="E157" s="88"/>
      <c r="F157" s="88"/>
      <c r="K157" s="88"/>
    </row>
    <row r="158" spans="3:11" x14ac:dyDescent="0.3">
      <c r="C158" s="88"/>
      <c r="D158" s="88"/>
      <c r="E158" s="88"/>
      <c r="F158" s="88"/>
      <c r="K158" s="88"/>
    </row>
    <row r="159" spans="3:11" x14ac:dyDescent="0.3">
      <c r="C159" s="88"/>
      <c r="D159" s="88"/>
      <c r="E159" s="88"/>
      <c r="F159" s="88"/>
      <c r="K159" s="88"/>
    </row>
    <row r="160" spans="3:11" x14ac:dyDescent="0.3">
      <c r="C160" s="88"/>
      <c r="D160" s="88"/>
      <c r="E160" s="88"/>
      <c r="F160" s="88"/>
      <c r="K160" s="88"/>
    </row>
    <row r="161" spans="3:11" x14ac:dyDescent="0.3">
      <c r="C161" s="88"/>
      <c r="D161" s="88"/>
      <c r="E161" s="88"/>
      <c r="F161" s="88"/>
      <c r="K161" s="88"/>
    </row>
    <row r="162" spans="3:11" x14ac:dyDescent="0.3">
      <c r="C162" s="88"/>
      <c r="D162" s="88"/>
      <c r="E162" s="88"/>
      <c r="F162" s="88"/>
      <c r="K162" s="88"/>
    </row>
    <row r="163" spans="3:11" x14ac:dyDescent="0.3">
      <c r="C163" s="88"/>
      <c r="D163" s="88"/>
      <c r="E163" s="88"/>
      <c r="F163" s="88"/>
      <c r="K163" s="88"/>
    </row>
    <row r="164" spans="3:11" x14ac:dyDescent="0.3">
      <c r="C164" s="88"/>
      <c r="D164" s="88"/>
      <c r="E164" s="88"/>
      <c r="F164" s="88"/>
      <c r="K164" s="88"/>
    </row>
    <row r="165" spans="3:11" x14ac:dyDescent="0.3">
      <c r="C165" s="88"/>
      <c r="D165" s="88"/>
      <c r="E165" s="88"/>
      <c r="F165" s="88"/>
      <c r="K165" s="88"/>
    </row>
    <row r="166" spans="3:11" x14ac:dyDescent="0.3">
      <c r="C166" s="88"/>
      <c r="D166" s="88"/>
      <c r="E166" s="88"/>
      <c r="F166" s="88"/>
      <c r="K166" s="88"/>
    </row>
    <row r="167" spans="3:11" x14ac:dyDescent="0.3">
      <c r="C167" s="88"/>
      <c r="D167" s="88"/>
      <c r="E167" s="88"/>
      <c r="F167" s="88"/>
      <c r="K167" s="88"/>
    </row>
    <row r="168" spans="3:11" x14ac:dyDescent="0.3">
      <c r="C168" s="88"/>
      <c r="D168" s="88"/>
      <c r="E168" s="88"/>
      <c r="F168" s="88"/>
      <c r="K168" s="88"/>
    </row>
    <row r="169" spans="3:11" x14ac:dyDescent="0.3">
      <c r="C169" s="88"/>
      <c r="D169" s="88"/>
      <c r="E169" s="88"/>
      <c r="F169" s="88"/>
      <c r="K169" s="88"/>
    </row>
    <row r="170" spans="3:11" x14ac:dyDescent="0.3">
      <c r="C170" s="88"/>
      <c r="D170" s="88"/>
      <c r="E170" s="88"/>
      <c r="F170" s="88"/>
      <c r="K170" s="88"/>
    </row>
    <row r="171" spans="3:11" x14ac:dyDescent="0.3">
      <c r="C171" s="88"/>
      <c r="D171" s="88"/>
      <c r="E171" s="88"/>
      <c r="F171" s="88"/>
      <c r="K171" s="88"/>
    </row>
    <row r="172" spans="3:11" x14ac:dyDescent="0.3">
      <c r="C172" s="88"/>
      <c r="D172" s="88"/>
      <c r="E172" s="88"/>
      <c r="F172" s="88"/>
      <c r="K172" s="88"/>
    </row>
    <row r="173" spans="3:11" x14ac:dyDescent="0.3">
      <c r="C173" s="88"/>
      <c r="D173" s="88"/>
      <c r="E173" s="88"/>
      <c r="F173" s="88"/>
      <c r="K173" s="88"/>
    </row>
    <row r="174" spans="3:11" x14ac:dyDescent="0.3">
      <c r="C174" s="88"/>
      <c r="D174" s="88"/>
      <c r="E174" s="88"/>
      <c r="F174" s="88"/>
      <c r="K174" s="88"/>
    </row>
    <row r="175" spans="3:11" x14ac:dyDescent="0.3">
      <c r="C175" s="88"/>
      <c r="D175" s="88"/>
      <c r="E175" s="88"/>
      <c r="F175" s="88"/>
      <c r="K175" s="88"/>
    </row>
    <row r="176" spans="3:11" x14ac:dyDescent="0.3">
      <c r="C176" s="88"/>
      <c r="D176" s="88"/>
      <c r="E176" s="88"/>
      <c r="F176" s="88"/>
      <c r="K176" s="88"/>
    </row>
    <row r="177" spans="3:11" x14ac:dyDescent="0.3">
      <c r="C177" s="88"/>
      <c r="D177" s="88"/>
      <c r="E177" s="88"/>
      <c r="F177" s="88"/>
      <c r="K177" s="88"/>
    </row>
    <row r="178" spans="3:11" x14ac:dyDescent="0.3">
      <c r="C178" s="88"/>
      <c r="D178" s="88"/>
      <c r="E178" s="88"/>
      <c r="F178" s="88"/>
      <c r="K178" s="88"/>
    </row>
    <row r="179" spans="3:11" x14ac:dyDescent="0.3">
      <c r="C179" s="88"/>
      <c r="D179" s="88"/>
      <c r="E179" s="88"/>
      <c r="F179" s="88"/>
      <c r="K179" s="88"/>
    </row>
    <row r="180" spans="3:11" x14ac:dyDescent="0.3">
      <c r="C180" s="88"/>
      <c r="D180" s="88"/>
      <c r="E180" s="88"/>
      <c r="F180" s="88"/>
      <c r="K180" s="88"/>
    </row>
    <row r="181" spans="3:11" x14ac:dyDescent="0.3">
      <c r="C181" s="88"/>
      <c r="D181" s="88"/>
      <c r="E181" s="88"/>
      <c r="F181" s="88"/>
      <c r="K181" s="88"/>
    </row>
    <row r="182" spans="3:11" x14ac:dyDescent="0.3">
      <c r="C182" s="88"/>
      <c r="D182" s="88"/>
      <c r="E182" s="88"/>
      <c r="F182" s="88"/>
      <c r="K182" s="88"/>
    </row>
    <row r="183" spans="3:11" x14ac:dyDescent="0.3">
      <c r="C183" s="88"/>
      <c r="D183" s="88"/>
      <c r="E183" s="88"/>
      <c r="F183" s="88"/>
      <c r="K183" s="88"/>
    </row>
    <row r="184" spans="3:11" x14ac:dyDescent="0.3">
      <c r="C184" s="88"/>
      <c r="D184" s="88"/>
      <c r="E184" s="88"/>
      <c r="F184" s="88"/>
      <c r="K184" s="88"/>
    </row>
    <row r="185" spans="3:11" x14ac:dyDescent="0.3">
      <c r="C185" s="88"/>
      <c r="D185" s="88"/>
      <c r="E185" s="88"/>
      <c r="F185" s="88"/>
      <c r="K185" s="88"/>
    </row>
    <row r="186" spans="3:11" x14ac:dyDescent="0.3">
      <c r="C186" s="88"/>
      <c r="D186" s="88"/>
      <c r="E186" s="88"/>
      <c r="F186" s="88"/>
      <c r="K186" s="88"/>
    </row>
    <row r="187" spans="3:11" x14ac:dyDescent="0.3">
      <c r="C187" s="88"/>
      <c r="D187" s="88"/>
      <c r="E187" s="88"/>
      <c r="F187" s="88"/>
      <c r="K187" s="88"/>
    </row>
    <row r="188" spans="3:11" x14ac:dyDescent="0.3">
      <c r="C188" s="88"/>
      <c r="D188" s="88"/>
      <c r="E188" s="88"/>
      <c r="F188" s="88"/>
      <c r="K188" s="88"/>
    </row>
    <row r="189" spans="3:11" x14ac:dyDescent="0.3">
      <c r="C189" s="88"/>
      <c r="D189" s="88"/>
      <c r="E189" s="88"/>
      <c r="F189" s="88"/>
      <c r="K189" s="88"/>
    </row>
    <row r="190" spans="3:11" x14ac:dyDescent="0.3">
      <c r="C190" s="88"/>
      <c r="D190" s="88"/>
      <c r="E190" s="88"/>
      <c r="F190" s="88"/>
      <c r="K190" s="88"/>
    </row>
    <row r="191" spans="3:11" x14ac:dyDescent="0.3">
      <c r="C191" s="88"/>
      <c r="D191" s="88"/>
      <c r="E191" s="88"/>
      <c r="F191" s="88"/>
      <c r="K191" s="88"/>
    </row>
    <row r="192" spans="3:11" x14ac:dyDescent="0.3">
      <c r="C192" s="88"/>
      <c r="D192" s="88"/>
      <c r="E192" s="88"/>
      <c r="F192" s="88"/>
      <c r="K192" s="88"/>
    </row>
    <row r="193" spans="3:11" x14ac:dyDescent="0.3">
      <c r="C193" s="88"/>
      <c r="D193" s="88"/>
      <c r="E193" s="88"/>
      <c r="F193" s="88"/>
      <c r="K193" s="88"/>
    </row>
    <row r="194" spans="3:11" x14ac:dyDescent="0.3">
      <c r="C194" s="88"/>
      <c r="D194" s="88"/>
      <c r="E194" s="88"/>
      <c r="F194" s="88"/>
      <c r="K194" s="88"/>
    </row>
    <row r="195" spans="3:11" x14ac:dyDescent="0.3">
      <c r="C195" s="88"/>
      <c r="D195" s="88"/>
      <c r="E195" s="88"/>
      <c r="F195" s="88"/>
      <c r="K195" s="88"/>
    </row>
    <row r="196" spans="3:11" x14ac:dyDescent="0.3">
      <c r="C196" s="88"/>
      <c r="D196" s="88"/>
      <c r="E196" s="88"/>
      <c r="F196" s="88"/>
      <c r="K196" s="88"/>
    </row>
    <row r="197" spans="3:11" x14ac:dyDescent="0.3">
      <c r="C197" s="88"/>
      <c r="D197" s="88"/>
      <c r="E197" s="88"/>
      <c r="F197" s="88"/>
      <c r="K197" s="88"/>
    </row>
    <row r="198" spans="3:11" x14ac:dyDescent="0.3">
      <c r="C198" s="88"/>
      <c r="D198" s="88"/>
      <c r="E198" s="88"/>
      <c r="F198" s="88"/>
      <c r="K198" s="88"/>
    </row>
    <row r="199" spans="3:11" x14ac:dyDescent="0.3">
      <c r="C199" s="88"/>
      <c r="D199" s="88"/>
      <c r="E199" s="88"/>
      <c r="F199" s="88"/>
      <c r="K199" s="88"/>
    </row>
    <row r="200" spans="3:11" x14ac:dyDescent="0.3">
      <c r="C200" s="88"/>
      <c r="D200" s="88"/>
      <c r="E200" s="88"/>
      <c r="F200" s="88"/>
      <c r="K200" s="88"/>
    </row>
    <row r="201" spans="3:11" x14ac:dyDescent="0.3">
      <c r="C201" s="88"/>
      <c r="D201" s="88"/>
      <c r="E201" s="88"/>
      <c r="F201" s="88"/>
      <c r="K201" s="88"/>
    </row>
    <row r="202" spans="3:11" x14ac:dyDescent="0.3">
      <c r="C202" s="88"/>
      <c r="D202" s="88"/>
      <c r="E202" s="88"/>
      <c r="F202" s="88"/>
      <c r="K202" s="88"/>
    </row>
    <row r="203" spans="3:11" x14ac:dyDescent="0.3">
      <c r="C203" s="88"/>
      <c r="D203" s="88"/>
      <c r="E203" s="88"/>
      <c r="F203" s="88"/>
      <c r="K203" s="88"/>
    </row>
    <row r="204" spans="3:11" x14ac:dyDescent="0.3">
      <c r="C204" s="88"/>
      <c r="D204" s="88"/>
      <c r="E204" s="88"/>
      <c r="F204" s="88"/>
      <c r="K204" s="88"/>
    </row>
    <row r="205" spans="3:11" x14ac:dyDescent="0.3">
      <c r="C205" s="88"/>
      <c r="D205" s="88"/>
      <c r="E205" s="88"/>
      <c r="F205" s="88"/>
      <c r="K205" s="88"/>
    </row>
    <row r="206" spans="3:11" x14ac:dyDescent="0.3">
      <c r="C206" s="88"/>
      <c r="D206" s="88"/>
      <c r="E206" s="88"/>
      <c r="F206" s="88"/>
      <c r="K206" s="88"/>
    </row>
    <row r="207" spans="3:11" x14ac:dyDescent="0.3">
      <c r="C207" s="88"/>
      <c r="D207" s="88"/>
      <c r="E207" s="88"/>
      <c r="F207" s="88"/>
      <c r="K207" s="88"/>
    </row>
    <row r="208" spans="3:11" x14ac:dyDescent="0.3">
      <c r="C208" s="88"/>
      <c r="D208" s="88"/>
      <c r="E208" s="88"/>
      <c r="F208" s="88"/>
      <c r="K208" s="88"/>
    </row>
    <row r="209" spans="3:11" x14ac:dyDescent="0.3">
      <c r="C209" s="88"/>
      <c r="D209" s="88"/>
      <c r="E209" s="88"/>
      <c r="F209" s="88"/>
      <c r="K209" s="88"/>
    </row>
    <row r="210" spans="3:11" x14ac:dyDescent="0.3">
      <c r="C210" s="88"/>
      <c r="D210" s="88"/>
      <c r="E210" s="88"/>
      <c r="F210" s="88"/>
      <c r="K210" s="88"/>
    </row>
    <row r="211" spans="3:11" x14ac:dyDescent="0.3">
      <c r="C211" s="88"/>
      <c r="D211" s="88"/>
      <c r="E211" s="88"/>
      <c r="F211" s="88"/>
      <c r="K211" s="88"/>
    </row>
    <row r="212" spans="3:11" x14ac:dyDescent="0.3">
      <c r="C212" s="88"/>
      <c r="D212" s="88"/>
      <c r="E212" s="88"/>
      <c r="F212" s="88"/>
      <c r="K212" s="88"/>
    </row>
    <row r="213" spans="3:11" x14ac:dyDescent="0.3">
      <c r="C213" s="88"/>
      <c r="D213" s="88"/>
      <c r="E213" s="88"/>
      <c r="F213" s="88"/>
      <c r="K213" s="88"/>
    </row>
    <row r="214" spans="3:11" x14ac:dyDescent="0.3">
      <c r="C214" s="88"/>
      <c r="D214" s="88"/>
      <c r="E214" s="88"/>
      <c r="F214" s="88"/>
      <c r="K214" s="88"/>
    </row>
    <row r="215" spans="3:11" x14ac:dyDescent="0.3">
      <c r="C215" s="88"/>
      <c r="D215" s="88"/>
      <c r="E215" s="88"/>
      <c r="F215" s="88"/>
      <c r="K215" s="88"/>
    </row>
    <row r="216" spans="3:11" x14ac:dyDescent="0.3">
      <c r="C216" s="88"/>
      <c r="D216" s="88"/>
      <c r="E216" s="88"/>
      <c r="F216" s="88"/>
      <c r="K216" s="88"/>
    </row>
    <row r="217" spans="3:11" x14ac:dyDescent="0.3">
      <c r="C217" s="88"/>
      <c r="D217" s="88"/>
      <c r="E217" s="88"/>
      <c r="F217" s="88"/>
      <c r="K217" s="88"/>
    </row>
    <row r="218" spans="3:11" x14ac:dyDescent="0.3">
      <c r="C218" s="88"/>
      <c r="D218" s="88"/>
      <c r="E218" s="88"/>
      <c r="F218" s="88"/>
      <c r="K218" s="88"/>
    </row>
    <row r="219" spans="3:11" x14ac:dyDescent="0.3">
      <c r="C219" s="88"/>
      <c r="D219" s="88"/>
      <c r="E219" s="88"/>
      <c r="F219" s="88"/>
      <c r="K219" s="88"/>
    </row>
    <row r="220" spans="3:11" x14ac:dyDescent="0.3">
      <c r="C220" s="88"/>
      <c r="D220" s="88"/>
      <c r="E220" s="88"/>
      <c r="F220" s="88"/>
      <c r="K220" s="88"/>
    </row>
    <row r="221" spans="3:11" x14ac:dyDescent="0.3">
      <c r="C221" s="88"/>
      <c r="D221" s="88"/>
      <c r="E221" s="88"/>
      <c r="F221" s="88"/>
      <c r="K221" s="88"/>
    </row>
    <row r="222" spans="3:11" x14ac:dyDescent="0.3">
      <c r="C222" s="88"/>
      <c r="D222" s="88"/>
      <c r="E222" s="88"/>
      <c r="F222" s="88"/>
      <c r="K222" s="88"/>
    </row>
    <row r="223" spans="3:11" x14ac:dyDescent="0.3">
      <c r="C223" s="88"/>
      <c r="D223" s="88"/>
      <c r="E223" s="88"/>
      <c r="F223" s="88"/>
      <c r="K223" s="88"/>
    </row>
    <row r="224" spans="3:11" x14ac:dyDescent="0.3">
      <c r="C224" s="88"/>
      <c r="D224" s="88"/>
      <c r="E224" s="88"/>
      <c r="F224" s="88"/>
      <c r="K224" s="88"/>
    </row>
    <row r="225" spans="3:11" x14ac:dyDescent="0.3">
      <c r="C225" s="88"/>
      <c r="D225" s="88"/>
      <c r="E225" s="88"/>
      <c r="F225" s="88"/>
      <c r="K225" s="88"/>
    </row>
    <row r="226" spans="3:11" x14ac:dyDescent="0.3">
      <c r="C226" s="88"/>
      <c r="D226" s="88"/>
      <c r="E226" s="88"/>
      <c r="F226" s="88"/>
      <c r="K226" s="88"/>
    </row>
    <row r="227" spans="3:11" x14ac:dyDescent="0.3">
      <c r="C227" s="88"/>
      <c r="D227" s="88"/>
      <c r="E227" s="88"/>
      <c r="F227" s="88"/>
      <c r="K227" s="88"/>
    </row>
    <row r="228" spans="3:11" x14ac:dyDescent="0.3">
      <c r="C228" s="88"/>
      <c r="D228" s="88"/>
      <c r="E228" s="88"/>
      <c r="F228" s="88"/>
      <c r="K228" s="88"/>
    </row>
    <row r="229" spans="3:11" x14ac:dyDescent="0.3">
      <c r="C229" s="88"/>
      <c r="D229" s="88"/>
      <c r="E229" s="88"/>
      <c r="F229" s="88"/>
      <c r="K229" s="88"/>
    </row>
    <row r="230" spans="3:11" x14ac:dyDescent="0.3">
      <c r="C230" s="88"/>
      <c r="D230" s="88"/>
      <c r="E230" s="88"/>
      <c r="F230" s="88"/>
      <c r="K230" s="88"/>
    </row>
    <row r="231" spans="3:11" x14ac:dyDescent="0.3">
      <c r="C231" s="88"/>
      <c r="D231" s="88"/>
      <c r="E231" s="88"/>
      <c r="F231" s="88"/>
      <c r="K231" s="88"/>
    </row>
    <row r="232" spans="3:11" x14ac:dyDescent="0.3">
      <c r="C232" s="88"/>
      <c r="D232" s="88"/>
      <c r="E232" s="88"/>
      <c r="F232" s="88"/>
      <c r="K232" s="88"/>
    </row>
    <row r="233" spans="3:11" x14ac:dyDescent="0.3">
      <c r="C233" s="88"/>
      <c r="D233" s="88"/>
      <c r="E233" s="88"/>
      <c r="F233" s="88"/>
      <c r="K233" s="88"/>
    </row>
    <row r="234" spans="3:11" x14ac:dyDescent="0.3">
      <c r="C234" s="88"/>
      <c r="D234" s="88"/>
      <c r="E234" s="88"/>
      <c r="F234" s="88"/>
      <c r="K234" s="88"/>
    </row>
    <row r="235" spans="3:11" x14ac:dyDescent="0.3">
      <c r="C235" s="88"/>
      <c r="D235" s="88"/>
      <c r="E235" s="88"/>
      <c r="F235" s="88"/>
      <c r="K235" s="88"/>
    </row>
    <row r="236" spans="3:11" x14ac:dyDescent="0.3">
      <c r="C236" s="88"/>
      <c r="D236" s="88"/>
      <c r="E236" s="88"/>
      <c r="F236" s="88"/>
      <c r="K236" s="88"/>
    </row>
    <row r="237" spans="3:11" x14ac:dyDescent="0.3">
      <c r="C237" s="88"/>
      <c r="D237" s="88"/>
      <c r="E237" s="88"/>
      <c r="F237" s="88"/>
      <c r="K237" s="88"/>
    </row>
    <row r="238" spans="3:11" x14ac:dyDescent="0.3">
      <c r="C238" s="88"/>
      <c r="D238" s="88"/>
      <c r="E238" s="88"/>
      <c r="F238" s="88"/>
      <c r="K238" s="88"/>
    </row>
    <row r="239" spans="3:11" x14ac:dyDescent="0.3">
      <c r="C239" s="88"/>
      <c r="D239" s="88"/>
      <c r="E239" s="88"/>
      <c r="F239" s="88"/>
      <c r="K239" s="88"/>
    </row>
    <row r="240" spans="3:11" x14ac:dyDescent="0.3">
      <c r="C240" s="88"/>
      <c r="D240" s="88"/>
      <c r="E240" s="88"/>
      <c r="F240" s="88"/>
      <c r="K240" s="88"/>
    </row>
  </sheetData>
  <phoneticPr fontId="28" type="noConversion"/>
  <pageMargins left="0.7" right="0.7" top="0.75" bottom="0.75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X218"/>
  <sheetViews>
    <sheetView zoomScaleNormal="100" workbookViewId="0">
      <selection activeCell="D19" sqref="D19"/>
    </sheetView>
  </sheetViews>
  <sheetFormatPr defaultColWidth="12.58203125" defaultRowHeight="14.5" x14ac:dyDescent="0.35"/>
  <cols>
    <col min="1" max="1" width="5.33203125" style="154" customWidth="1"/>
    <col min="2" max="2" width="4.83203125" style="87" bestFit="1" customWidth="1"/>
    <col min="3" max="3" width="14.58203125" style="154" customWidth="1"/>
    <col min="4" max="5" width="10" style="154" customWidth="1"/>
    <col min="6" max="6" width="17.83203125" style="154" customWidth="1"/>
    <col min="7" max="10" width="10" style="87" customWidth="1"/>
    <col min="11" max="11" width="27.08203125" style="223" customWidth="1"/>
    <col min="12" max="14" width="10" style="154" customWidth="1"/>
    <col min="15" max="15" width="35.58203125" style="154" bestFit="1" customWidth="1"/>
    <col min="16" max="16" width="10" style="154" customWidth="1"/>
    <col min="17" max="17" width="13" style="154" bestFit="1" customWidth="1"/>
    <col min="18" max="25" width="10" style="154" customWidth="1"/>
    <col min="26" max="16384" width="12.58203125" style="154"/>
  </cols>
  <sheetData>
    <row r="1" spans="1:24" x14ac:dyDescent="0.35">
      <c r="A1" s="147"/>
      <c r="B1" s="80">
        <v>2024</v>
      </c>
      <c r="C1" s="186"/>
      <c r="D1" s="187"/>
      <c r="E1" s="187"/>
      <c r="F1" s="187"/>
      <c r="G1" s="76"/>
      <c r="H1" s="76"/>
      <c r="I1" s="76"/>
      <c r="J1" s="76"/>
      <c r="K1" s="188"/>
      <c r="O1" s="145"/>
    </row>
    <row r="2" spans="1:24" x14ac:dyDescent="0.35">
      <c r="A2" s="147"/>
      <c r="B2" s="80" t="s">
        <v>144</v>
      </c>
      <c r="C2" s="189" t="s">
        <v>145</v>
      </c>
      <c r="D2" s="189" t="s">
        <v>146</v>
      </c>
      <c r="E2" s="189" t="s">
        <v>147</v>
      </c>
      <c r="F2" s="189" t="s">
        <v>5</v>
      </c>
      <c r="G2" s="80" t="s">
        <v>148</v>
      </c>
      <c r="H2" s="80" t="s">
        <v>149</v>
      </c>
      <c r="I2" s="80" t="s">
        <v>150</v>
      </c>
      <c r="J2" s="80" t="s">
        <v>151</v>
      </c>
      <c r="K2" s="190" t="s">
        <v>7</v>
      </c>
      <c r="L2" s="191" t="s">
        <v>424</v>
      </c>
      <c r="M2" s="192" t="s">
        <v>425</v>
      </c>
      <c r="N2" s="193" t="s">
        <v>426</v>
      </c>
      <c r="O2" s="56" t="s">
        <v>156</v>
      </c>
    </row>
    <row r="3" spans="1:24" x14ac:dyDescent="0.35">
      <c r="A3" s="194" t="s">
        <v>157</v>
      </c>
      <c r="B3" s="195" t="s">
        <v>87</v>
      </c>
      <c r="C3" s="268" t="s">
        <v>591</v>
      </c>
      <c r="D3" s="196" t="s">
        <v>117</v>
      </c>
      <c r="E3" s="196" t="s">
        <v>118</v>
      </c>
      <c r="F3" s="196" t="s">
        <v>119</v>
      </c>
      <c r="G3" s="197" t="s">
        <v>31</v>
      </c>
      <c r="H3" s="198" t="s">
        <v>39</v>
      </c>
      <c r="I3" s="195" t="s">
        <v>18</v>
      </c>
      <c r="J3" s="199" t="s">
        <v>197</v>
      </c>
      <c r="K3" s="200" t="s">
        <v>430</v>
      </c>
      <c r="L3" s="201" t="s">
        <v>427</v>
      </c>
      <c r="M3" s="202" t="s">
        <v>428</v>
      </c>
      <c r="N3" s="203"/>
      <c r="O3" s="204"/>
    </row>
    <row r="4" spans="1:24" x14ac:dyDescent="0.35">
      <c r="A4" s="70">
        <v>1</v>
      </c>
      <c r="B4" s="349" t="s">
        <v>87</v>
      </c>
      <c r="C4" s="381" t="s">
        <v>429</v>
      </c>
      <c r="D4" s="382" t="s">
        <v>434</v>
      </c>
      <c r="E4" s="383" t="s">
        <v>435</v>
      </c>
      <c r="F4" s="383" t="s">
        <v>436</v>
      </c>
      <c r="G4" s="275" t="s">
        <v>10</v>
      </c>
      <c r="H4" s="276" t="s">
        <v>161</v>
      </c>
      <c r="I4" s="275" t="s">
        <v>18</v>
      </c>
      <c r="J4" s="275" t="s">
        <v>176</v>
      </c>
      <c r="K4" s="277" t="s">
        <v>437</v>
      </c>
      <c r="L4" s="283" t="s">
        <v>431</v>
      </c>
      <c r="M4" s="284" t="s">
        <v>432</v>
      </c>
      <c r="N4" s="285" t="s">
        <v>433</v>
      </c>
      <c r="O4" s="289" t="s">
        <v>438</v>
      </c>
      <c r="P4" s="313"/>
      <c r="Q4" s="309"/>
    </row>
    <row r="5" spans="1:24" x14ac:dyDescent="0.35">
      <c r="A5" s="70">
        <v>2</v>
      </c>
      <c r="B5" s="349" t="s">
        <v>87</v>
      </c>
      <c r="C5" s="381" t="s">
        <v>429</v>
      </c>
      <c r="D5" s="384" t="s">
        <v>439</v>
      </c>
      <c r="E5" s="385" t="s">
        <v>440</v>
      </c>
      <c r="F5" s="385" t="s">
        <v>441</v>
      </c>
      <c r="G5" s="278" t="s">
        <v>31</v>
      </c>
      <c r="H5" s="278" t="s">
        <v>161</v>
      </c>
      <c r="I5" s="278" t="s">
        <v>8</v>
      </c>
      <c r="J5" s="278" t="s">
        <v>266</v>
      </c>
      <c r="K5" s="310" t="s">
        <v>601</v>
      </c>
      <c r="L5" s="286" t="s">
        <v>431</v>
      </c>
      <c r="M5" s="287" t="s">
        <v>432</v>
      </c>
      <c r="N5" s="288" t="s">
        <v>433</v>
      </c>
      <c r="O5" s="289" t="s">
        <v>443</v>
      </c>
      <c r="P5" s="313"/>
      <c r="Q5" s="313" t="s">
        <v>442</v>
      </c>
    </row>
    <row r="6" spans="1:24" x14ac:dyDescent="0.35">
      <c r="A6" s="70">
        <v>3</v>
      </c>
      <c r="B6" s="349" t="s">
        <v>87</v>
      </c>
      <c r="C6" s="381" t="s">
        <v>429</v>
      </c>
      <c r="D6" s="386" t="s">
        <v>444</v>
      </c>
      <c r="E6" s="387" t="s">
        <v>445</v>
      </c>
      <c r="F6" s="387" t="s">
        <v>446</v>
      </c>
      <c r="G6" s="273" t="s">
        <v>10</v>
      </c>
      <c r="H6" s="273" t="s">
        <v>39</v>
      </c>
      <c r="I6" s="273" t="s">
        <v>18</v>
      </c>
      <c r="J6" s="273" t="s">
        <v>276</v>
      </c>
      <c r="K6" s="311" t="s">
        <v>602</v>
      </c>
      <c r="L6" s="290" t="s">
        <v>431</v>
      </c>
      <c r="M6" s="291" t="s">
        <v>432</v>
      </c>
      <c r="N6" s="291" t="s">
        <v>433</v>
      </c>
      <c r="O6" s="289" t="s">
        <v>447</v>
      </c>
      <c r="P6" s="313"/>
      <c r="Q6" s="312"/>
      <c r="R6" s="174"/>
    </row>
    <row r="7" spans="1:24" x14ac:dyDescent="0.35">
      <c r="A7" s="70">
        <v>4</v>
      </c>
      <c r="B7" s="355" t="s">
        <v>87</v>
      </c>
      <c r="C7" s="381" t="s">
        <v>429</v>
      </c>
      <c r="D7" s="388" t="s">
        <v>448</v>
      </c>
      <c r="E7" s="386" t="s">
        <v>449</v>
      </c>
      <c r="F7" s="386" t="s">
        <v>450</v>
      </c>
      <c r="G7" s="273" t="s">
        <v>10</v>
      </c>
      <c r="H7" s="273" t="s">
        <v>96</v>
      </c>
      <c r="I7" s="273" t="s">
        <v>18</v>
      </c>
      <c r="J7" s="273" t="s">
        <v>158</v>
      </c>
      <c r="K7" s="277" t="s">
        <v>451</v>
      </c>
      <c r="L7" s="292"/>
      <c r="M7" s="293"/>
      <c r="N7" s="292"/>
      <c r="O7" s="292" t="s">
        <v>452</v>
      </c>
      <c r="P7" s="313"/>
      <c r="Q7" s="313"/>
      <c r="R7" s="174"/>
      <c r="S7" s="206"/>
    </row>
    <row r="8" spans="1:24" x14ac:dyDescent="0.35">
      <c r="A8" s="70">
        <v>5</v>
      </c>
      <c r="B8" s="355" t="s">
        <v>87</v>
      </c>
      <c r="C8" s="381" t="s">
        <v>429</v>
      </c>
      <c r="D8" s="388" t="s">
        <v>453</v>
      </c>
      <c r="E8" s="388" t="s">
        <v>454</v>
      </c>
      <c r="F8" s="388" t="s">
        <v>455</v>
      </c>
      <c r="G8" s="273" t="s">
        <v>31</v>
      </c>
      <c r="H8" s="273" t="s">
        <v>96</v>
      </c>
      <c r="I8" s="273" t="s">
        <v>18</v>
      </c>
      <c r="J8" s="273" t="s">
        <v>158</v>
      </c>
      <c r="K8" s="271" t="s">
        <v>456</v>
      </c>
      <c r="L8" s="292"/>
      <c r="M8" s="292"/>
      <c r="N8" s="292"/>
      <c r="O8" s="292" t="s">
        <v>457</v>
      </c>
      <c r="Q8" s="312"/>
    </row>
    <row r="9" spans="1:24" x14ac:dyDescent="0.35">
      <c r="A9" s="70">
        <v>6</v>
      </c>
      <c r="B9" s="355" t="s">
        <v>87</v>
      </c>
      <c r="C9" s="381" t="s">
        <v>429</v>
      </c>
      <c r="D9" s="389" t="s">
        <v>458</v>
      </c>
      <c r="E9" s="390" t="s">
        <v>459</v>
      </c>
      <c r="F9" s="390" t="s">
        <v>460</v>
      </c>
      <c r="G9" s="281" t="s">
        <v>10</v>
      </c>
      <c r="H9" s="281" t="s">
        <v>161</v>
      </c>
      <c r="I9" s="281" t="s">
        <v>8</v>
      </c>
      <c r="J9" s="281" t="s">
        <v>176</v>
      </c>
      <c r="K9" s="282" t="s">
        <v>461</v>
      </c>
      <c r="L9" s="294"/>
      <c r="M9" s="295"/>
      <c r="N9" s="294"/>
      <c r="O9" s="294" t="s">
        <v>462</v>
      </c>
      <c r="P9" s="314"/>
      <c r="Q9" s="314"/>
      <c r="R9" s="174"/>
      <c r="S9" s="174"/>
      <c r="T9" s="174"/>
      <c r="U9" s="174"/>
      <c r="V9" s="174"/>
      <c r="W9" s="174"/>
      <c r="X9" s="174"/>
    </row>
    <row r="10" spans="1:24" x14ac:dyDescent="0.35">
      <c r="A10" s="70">
        <v>7</v>
      </c>
      <c r="B10" s="355" t="s">
        <v>87</v>
      </c>
      <c r="C10" s="381" t="s">
        <v>429</v>
      </c>
      <c r="D10" s="386" t="s">
        <v>463</v>
      </c>
      <c r="E10" s="387" t="s">
        <v>464</v>
      </c>
      <c r="F10" s="387" t="s">
        <v>465</v>
      </c>
      <c r="G10" s="273" t="s">
        <v>16</v>
      </c>
      <c r="H10" s="273" t="s">
        <v>39</v>
      </c>
      <c r="I10" s="273" t="s">
        <v>18</v>
      </c>
      <c r="J10" s="273" t="s">
        <v>203</v>
      </c>
      <c r="K10" s="277" t="s">
        <v>603</v>
      </c>
      <c r="L10" s="292"/>
      <c r="M10" s="293"/>
      <c r="N10" s="292"/>
      <c r="O10" s="292" t="s">
        <v>466</v>
      </c>
      <c r="P10" s="314"/>
      <c r="Q10" s="314"/>
      <c r="T10" s="174"/>
      <c r="U10" s="174"/>
      <c r="V10" s="174"/>
      <c r="W10" s="174"/>
      <c r="X10" s="174"/>
    </row>
    <row r="11" spans="1:24" x14ac:dyDescent="0.35">
      <c r="A11" s="70">
        <v>8</v>
      </c>
      <c r="B11" s="71" t="s">
        <v>87</v>
      </c>
      <c r="C11" s="205" t="s">
        <v>593</v>
      </c>
      <c r="D11" s="187" t="s">
        <v>852</v>
      </c>
      <c r="E11" s="406" t="s">
        <v>853</v>
      </c>
      <c r="F11" s="406" t="s">
        <v>854</v>
      </c>
      <c r="G11" s="76" t="s">
        <v>10</v>
      </c>
      <c r="H11" s="76" t="s">
        <v>39</v>
      </c>
      <c r="I11" s="76" t="s">
        <v>18</v>
      </c>
      <c r="J11" s="76" t="s">
        <v>855</v>
      </c>
      <c r="K11" s="410" t="s">
        <v>856</v>
      </c>
      <c r="L11" s="408"/>
      <c r="M11" s="409"/>
      <c r="N11" s="408"/>
      <c r="O11" s="408" t="s">
        <v>857</v>
      </c>
      <c r="P11" s="314"/>
      <c r="Q11" s="314"/>
      <c r="T11" s="174"/>
      <c r="U11" s="174"/>
      <c r="V11" s="174"/>
      <c r="W11" s="174"/>
      <c r="X11" s="174"/>
    </row>
    <row r="12" spans="1:24" x14ac:dyDescent="0.35">
      <c r="A12" s="70">
        <v>9</v>
      </c>
      <c r="B12" s="71" t="s">
        <v>87</v>
      </c>
      <c r="C12" s="205" t="s">
        <v>598</v>
      </c>
      <c r="D12" s="207" t="s">
        <v>493</v>
      </c>
      <c r="E12" s="207" t="s">
        <v>494</v>
      </c>
      <c r="F12" s="207" t="s">
        <v>858</v>
      </c>
      <c r="G12" s="76" t="s">
        <v>31</v>
      </c>
      <c r="H12" s="76" t="s">
        <v>96</v>
      </c>
      <c r="I12" s="76" t="s">
        <v>8</v>
      </c>
      <c r="J12" s="76" t="s">
        <v>158</v>
      </c>
      <c r="K12" s="188" t="s">
        <v>859</v>
      </c>
      <c r="L12" s="405"/>
      <c r="M12" s="405"/>
      <c r="N12" s="405"/>
      <c r="O12" s="145" t="s">
        <v>495</v>
      </c>
      <c r="P12" s="223"/>
      <c r="Q12" s="174"/>
      <c r="T12" s="174"/>
      <c r="U12" s="174"/>
      <c r="V12" s="174"/>
      <c r="W12" s="174"/>
      <c r="X12" s="174"/>
    </row>
    <row r="13" spans="1:24" x14ac:dyDescent="0.35">
      <c r="A13" s="70">
        <v>10</v>
      </c>
      <c r="B13" s="71" t="s">
        <v>87</v>
      </c>
      <c r="C13" s="205" t="s">
        <v>598</v>
      </c>
      <c r="D13" s="187" t="s">
        <v>860</v>
      </c>
      <c r="E13" s="406" t="s">
        <v>104</v>
      </c>
      <c r="F13" s="406" t="s">
        <v>861</v>
      </c>
      <c r="G13" s="76" t="s">
        <v>10</v>
      </c>
      <c r="H13" s="76" t="s">
        <v>96</v>
      </c>
      <c r="I13" s="76" t="s">
        <v>18</v>
      </c>
      <c r="J13" s="76" t="s">
        <v>158</v>
      </c>
      <c r="K13" s="188" t="s">
        <v>862</v>
      </c>
      <c r="L13" s="145"/>
      <c r="M13" s="407"/>
      <c r="N13" s="145"/>
      <c r="O13" s="145" t="s">
        <v>863</v>
      </c>
      <c r="P13" s="223"/>
      <c r="Q13" s="174"/>
      <c r="T13" s="174"/>
      <c r="U13" s="174"/>
      <c r="V13" s="174"/>
      <c r="W13" s="174"/>
      <c r="X13" s="174"/>
    </row>
    <row r="14" spans="1:24" x14ac:dyDescent="0.35">
      <c r="A14" s="70">
        <v>11</v>
      </c>
      <c r="B14" s="71" t="s">
        <v>87</v>
      </c>
      <c r="C14" s="205" t="s">
        <v>598</v>
      </c>
      <c r="D14" s="188" t="s">
        <v>888</v>
      </c>
      <c r="E14" s="132" t="s">
        <v>889</v>
      </c>
      <c r="F14" s="425" t="s">
        <v>890</v>
      </c>
      <c r="G14" s="108" t="s">
        <v>31</v>
      </c>
      <c r="H14" s="108" t="s">
        <v>39</v>
      </c>
      <c r="I14" s="108" t="s">
        <v>18</v>
      </c>
      <c r="J14" s="108" t="s">
        <v>891</v>
      </c>
      <c r="K14" s="188" t="s">
        <v>892</v>
      </c>
      <c r="L14" s="408"/>
      <c r="M14" s="409"/>
      <c r="N14" s="408"/>
      <c r="O14" s="408" t="s">
        <v>893</v>
      </c>
      <c r="P14" s="223"/>
      <c r="Q14" s="174"/>
      <c r="T14" s="174"/>
      <c r="U14" s="174"/>
      <c r="V14" s="174"/>
      <c r="W14" s="174"/>
      <c r="X14" s="174"/>
    </row>
    <row r="15" spans="1:24" x14ac:dyDescent="0.35">
      <c r="A15" s="70">
        <v>12</v>
      </c>
      <c r="B15" s="71" t="s">
        <v>87</v>
      </c>
      <c r="C15" s="205" t="s">
        <v>593</v>
      </c>
      <c r="D15" s="188" t="s">
        <v>864</v>
      </c>
      <c r="E15" s="132" t="s">
        <v>865</v>
      </c>
      <c r="F15" s="425" t="s">
        <v>56</v>
      </c>
      <c r="G15" s="108" t="s">
        <v>10</v>
      </c>
      <c r="H15" s="108" t="s">
        <v>161</v>
      </c>
      <c r="I15" s="108" t="s">
        <v>18</v>
      </c>
      <c r="J15" s="108" t="s">
        <v>202</v>
      </c>
      <c r="K15" s="188" t="s">
        <v>866</v>
      </c>
      <c r="L15" s="408"/>
      <c r="M15" s="409"/>
      <c r="N15" s="408"/>
      <c r="O15" s="408" t="s">
        <v>867</v>
      </c>
      <c r="P15" s="223"/>
      <c r="Q15" s="174"/>
      <c r="T15" s="174"/>
      <c r="U15" s="174"/>
      <c r="V15" s="174"/>
      <c r="W15" s="174"/>
      <c r="X15" s="174"/>
    </row>
    <row r="16" spans="1:24" x14ac:dyDescent="0.35">
      <c r="A16" s="149"/>
      <c r="B16" s="82"/>
      <c r="C16" s="208"/>
      <c r="D16" s="209"/>
      <c r="E16" s="210"/>
      <c r="F16" s="210"/>
      <c r="G16" s="82"/>
      <c r="H16" s="82"/>
      <c r="I16" s="82"/>
      <c r="J16" s="82"/>
      <c r="K16" s="211"/>
      <c r="L16" s="212"/>
      <c r="M16" s="213"/>
      <c r="N16" s="213"/>
    </row>
    <row r="17" spans="1:13" x14ac:dyDescent="0.35">
      <c r="A17" s="149"/>
      <c r="B17" s="82"/>
      <c r="C17" s="209"/>
      <c r="D17" s="209"/>
      <c r="E17" s="209"/>
      <c r="F17" s="209"/>
      <c r="G17" s="82"/>
      <c r="H17" s="82"/>
      <c r="I17" s="82"/>
      <c r="J17" s="82"/>
      <c r="K17" s="214"/>
      <c r="M17" s="215"/>
    </row>
    <row r="18" spans="1:13" x14ac:dyDescent="0.35">
      <c r="A18" s="216"/>
      <c r="B18" s="82"/>
      <c r="C18" s="217" t="s">
        <v>148</v>
      </c>
      <c r="D18" s="217" t="s">
        <v>191</v>
      </c>
      <c r="E18" s="216"/>
      <c r="F18" s="217" t="s">
        <v>149</v>
      </c>
      <c r="G18" s="83" t="s">
        <v>191</v>
      </c>
      <c r="H18" s="82"/>
      <c r="I18" s="84" t="s">
        <v>150</v>
      </c>
      <c r="J18" s="84" t="s">
        <v>191</v>
      </c>
      <c r="K18" s="211"/>
    </row>
    <row r="19" spans="1:13" x14ac:dyDescent="0.35">
      <c r="A19" s="216"/>
      <c r="B19" s="82"/>
      <c r="C19" s="218" t="s">
        <v>16</v>
      </c>
      <c r="D19" s="86">
        <f>COUNTIF(G3:G15,"G")</f>
        <v>1</v>
      </c>
      <c r="E19" s="216"/>
      <c r="F19" s="219" t="s">
        <v>39</v>
      </c>
      <c r="G19" s="76">
        <f>COUNTIF(H3:H15,"EU")</f>
        <v>5</v>
      </c>
      <c r="H19" s="82"/>
      <c r="I19" s="66" t="s">
        <v>18</v>
      </c>
      <c r="J19" s="66">
        <f>COUNTIF(I3:I15,"M")</f>
        <v>10</v>
      </c>
      <c r="K19" s="214"/>
    </row>
    <row r="20" spans="1:13" x14ac:dyDescent="0.35">
      <c r="A20" s="216"/>
      <c r="B20" s="82"/>
      <c r="C20" s="218" t="s">
        <v>31</v>
      </c>
      <c r="D20" s="86">
        <f>COUNTIF(G3:G15,"U")</f>
        <v>5</v>
      </c>
      <c r="E20" s="216"/>
      <c r="F20" s="219" t="s">
        <v>161</v>
      </c>
      <c r="G20" s="76">
        <f>COUNTIF(H3:H15,"Asia")</f>
        <v>4</v>
      </c>
      <c r="H20" s="82"/>
      <c r="I20" s="66" t="s">
        <v>8</v>
      </c>
      <c r="J20" s="66">
        <f>COUNTIF(I3:I15,"F")</f>
        <v>3</v>
      </c>
      <c r="K20" s="214"/>
    </row>
    <row r="21" spans="1:13" x14ac:dyDescent="0.35">
      <c r="A21" s="216"/>
      <c r="B21" s="82"/>
      <c r="C21" s="218" t="s">
        <v>10</v>
      </c>
      <c r="D21" s="86">
        <f>COUNTIF(G3:G15,"I")</f>
        <v>7</v>
      </c>
      <c r="E21" s="216"/>
      <c r="F21" s="219" t="s">
        <v>96</v>
      </c>
      <c r="G21" s="76">
        <f>COUNTIF(H3:H15,"US")</f>
        <v>4</v>
      </c>
      <c r="H21" s="82"/>
      <c r="I21" s="66"/>
      <c r="J21" s="66"/>
      <c r="K21" s="214"/>
    </row>
    <row r="22" spans="1:13" x14ac:dyDescent="0.35">
      <c r="A22" s="216"/>
      <c r="B22" s="82"/>
      <c r="C22" s="216"/>
      <c r="D22" s="220">
        <f>D19+D20+D21</f>
        <v>13</v>
      </c>
      <c r="E22" s="220"/>
      <c r="F22" s="220"/>
      <c r="G22" s="82">
        <f>G19+G20+G21</f>
        <v>13</v>
      </c>
      <c r="H22" s="82"/>
      <c r="I22" s="82"/>
      <c r="J22" s="82">
        <f>J19+J20+J21</f>
        <v>13</v>
      </c>
      <c r="K22" s="214"/>
    </row>
    <row r="23" spans="1:13" x14ac:dyDescent="0.35">
      <c r="C23" s="185"/>
      <c r="D23" s="185"/>
      <c r="E23" s="185"/>
      <c r="F23" s="185"/>
      <c r="K23" s="221"/>
    </row>
    <row r="24" spans="1:13" x14ac:dyDescent="0.35">
      <c r="C24" s="185"/>
      <c r="D24" s="185"/>
      <c r="E24" s="185"/>
      <c r="F24" s="185"/>
      <c r="K24" s="221"/>
    </row>
    <row r="25" spans="1:13" x14ac:dyDescent="0.35">
      <c r="C25" s="185"/>
      <c r="D25" s="185"/>
      <c r="E25" s="185"/>
      <c r="F25" s="185"/>
      <c r="K25" s="221"/>
    </row>
    <row r="26" spans="1:13" x14ac:dyDescent="0.35">
      <c r="C26" s="185"/>
      <c r="D26" s="185"/>
      <c r="E26" s="185"/>
      <c r="F26" s="185"/>
      <c r="K26" s="221"/>
    </row>
    <row r="27" spans="1:13" x14ac:dyDescent="0.35">
      <c r="C27" s="185"/>
      <c r="D27" s="185"/>
      <c r="E27" s="185"/>
      <c r="F27" s="185"/>
      <c r="K27" s="221"/>
    </row>
    <row r="28" spans="1:13" x14ac:dyDescent="0.35">
      <c r="C28" s="185"/>
      <c r="D28" s="185"/>
      <c r="E28" s="185"/>
      <c r="F28" s="185"/>
      <c r="K28" s="221"/>
    </row>
    <row r="29" spans="1:13" x14ac:dyDescent="0.35">
      <c r="C29" s="185"/>
      <c r="D29" s="185"/>
      <c r="E29" s="185"/>
      <c r="F29" s="185"/>
      <c r="K29" s="221"/>
    </row>
    <row r="30" spans="1:13" x14ac:dyDescent="0.35">
      <c r="C30" s="185"/>
      <c r="D30" s="185"/>
      <c r="E30" s="185"/>
      <c r="F30" s="185"/>
      <c r="K30" s="221"/>
    </row>
    <row r="31" spans="1:13" x14ac:dyDescent="0.35">
      <c r="C31" s="185"/>
      <c r="D31" s="185"/>
      <c r="E31" s="185"/>
      <c r="F31" s="185"/>
      <c r="K31" s="221"/>
    </row>
    <row r="32" spans="1:13" x14ac:dyDescent="0.35">
      <c r="C32" s="185"/>
      <c r="D32" s="185"/>
      <c r="E32" s="185"/>
      <c r="F32" s="185"/>
      <c r="K32" s="221"/>
    </row>
    <row r="33" spans="3:16" x14ac:dyDescent="0.35">
      <c r="C33" s="185"/>
      <c r="D33" s="185"/>
      <c r="E33" s="185"/>
      <c r="F33" s="185"/>
      <c r="K33" s="221"/>
    </row>
    <row r="34" spans="3:16" x14ac:dyDescent="0.35">
      <c r="C34" s="185"/>
      <c r="D34" s="185"/>
      <c r="E34" s="185"/>
      <c r="F34" s="185"/>
      <c r="K34" s="221"/>
    </row>
    <row r="35" spans="3:16" x14ac:dyDescent="0.35">
      <c r="C35" s="185"/>
      <c r="D35" s="185"/>
      <c r="E35" s="185"/>
      <c r="F35" s="185"/>
      <c r="K35" s="221"/>
    </row>
    <row r="36" spans="3:16" x14ac:dyDescent="0.35">
      <c r="C36" s="90" t="s">
        <v>192</v>
      </c>
      <c r="D36" s="64"/>
      <c r="E36" s="64"/>
      <c r="F36" s="64"/>
      <c r="G36" s="89"/>
      <c r="H36" s="89"/>
      <c r="I36" s="89"/>
      <c r="J36" s="89"/>
      <c r="K36" s="64"/>
    </row>
    <row r="37" spans="3:16" x14ac:dyDescent="0.35">
      <c r="C37" s="51"/>
      <c r="D37" s="56" t="s">
        <v>146</v>
      </c>
      <c r="E37" s="56" t="s">
        <v>147</v>
      </c>
      <c r="F37" s="56" t="s">
        <v>5</v>
      </c>
      <c r="G37" s="91" t="s">
        <v>148</v>
      </c>
      <c r="H37" s="91" t="s">
        <v>149</v>
      </c>
      <c r="I37" s="91" t="s">
        <v>150</v>
      </c>
      <c r="J37" s="91" t="s">
        <v>151</v>
      </c>
      <c r="K37" s="56" t="s">
        <v>7</v>
      </c>
      <c r="O37" s="56" t="s">
        <v>156</v>
      </c>
      <c r="P37" s="56" t="s">
        <v>145</v>
      </c>
    </row>
    <row r="38" spans="3:16" x14ac:dyDescent="0.35">
      <c r="C38" s="51" t="s">
        <v>194</v>
      </c>
      <c r="D38" s="207" t="s">
        <v>448</v>
      </c>
      <c r="E38" s="207" t="s">
        <v>449</v>
      </c>
      <c r="F38" s="207" t="s">
        <v>450</v>
      </c>
      <c r="G38" s="76" t="s">
        <v>10</v>
      </c>
      <c r="H38" s="76" t="s">
        <v>96</v>
      </c>
      <c r="I38" s="76" t="s">
        <v>18</v>
      </c>
      <c r="J38" s="76" t="s">
        <v>158</v>
      </c>
      <c r="K38" s="188" t="s">
        <v>467</v>
      </c>
      <c r="O38" s="145" t="s">
        <v>452</v>
      </c>
      <c r="P38" s="145" t="s">
        <v>468</v>
      </c>
    </row>
    <row r="39" spans="3:16" x14ac:dyDescent="0.35">
      <c r="C39" s="51" t="s">
        <v>194</v>
      </c>
      <c r="D39" s="207" t="s">
        <v>469</v>
      </c>
      <c r="E39" s="207" t="s">
        <v>470</v>
      </c>
      <c r="F39" s="207" t="s">
        <v>471</v>
      </c>
      <c r="G39" s="76" t="s">
        <v>10</v>
      </c>
      <c r="H39" s="76" t="s">
        <v>96</v>
      </c>
      <c r="I39" s="76" t="s">
        <v>18</v>
      </c>
      <c r="J39" s="76" t="s">
        <v>158</v>
      </c>
      <c r="K39" s="188" t="s">
        <v>472</v>
      </c>
      <c r="O39" s="145" t="s">
        <v>473</v>
      </c>
      <c r="P39" s="145" t="s">
        <v>468</v>
      </c>
    </row>
    <row r="40" spans="3:16" x14ac:dyDescent="0.35">
      <c r="C40" s="51" t="s">
        <v>194</v>
      </c>
      <c r="D40" s="207" t="s">
        <v>474</v>
      </c>
      <c r="E40" s="207" t="s">
        <v>475</v>
      </c>
      <c r="F40" s="207" t="s">
        <v>476</v>
      </c>
      <c r="G40" s="76" t="s">
        <v>10</v>
      </c>
      <c r="H40" s="76" t="s">
        <v>96</v>
      </c>
      <c r="I40" s="76" t="s">
        <v>18</v>
      </c>
      <c r="J40" s="76" t="s">
        <v>158</v>
      </c>
      <c r="K40" s="188" t="s">
        <v>477</v>
      </c>
      <c r="O40" s="145" t="s">
        <v>452</v>
      </c>
      <c r="P40" s="145" t="s">
        <v>468</v>
      </c>
    </row>
    <row r="41" spans="3:16" x14ac:dyDescent="0.35">
      <c r="C41" s="51" t="s">
        <v>194</v>
      </c>
      <c r="D41" s="207" t="s">
        <v>478</v>
      </c>
      <c r="E41" s="207" t="s">
        <v>479</v>
      </c>
      <c r="F41" s="207" t="s">
        <v>480</v>
      </c>
      <c r="G41" s="76" t="s">
        <v>481</v>
      </c>
      <c r="H41" s="76" t="s">
        <v>39</v>
      </c>
      <c r="I41" s="76" t="s">
        <v>18</v>
      </c>
      <c r="J41" s="76" t="s">
        <v>203</v>
      </c>
      <c r="K41" s="188" t="s">
        <v>482</v>
      </c>
      <c r="O41" s="145" t="s">
        <v>483</v>
      </c>
      <c r="P41" s="145" t="s">
        <v>468</v>
      </c>
    </row>
    <row r="42" spans="3:16" x14ac:dyDescent="0.35">
      <c r="C42" s="51" t="s">
        <v>194</v>
      </c>
      <c r="D42" s="207" t="s">
        <v>484</v>
      </c>
      <c r="E42" s="207" t="s">
        <v>485</v>
      </c>
      <c r="F42" s="207" t="s">
        <v>486</v>
      </c>
      <c r="G42" s="76" t="s">
        <v>16</v>
      </c>
      <c r="H42" s="76" t="s">
        <v>96</v>
      </c>
      <c r="I42" s="76" t="s">
        <v>8</v>
      </c>
      <c r="J42" s="76" t="s">
        <v>158</v>
      </c>
      <c r="K42" s="188" t="s">
        <v>487</v>
      </c>
      <c r="O42" s="145" t="s">
        <v>488</v>
      </c>
      <c r="P42" s="145" t="s">
        <v>468</v>
      </c>
    </row>
    <row r="43" spans="3:16" x14ac:dyDescent="0.35">
      <c r="C43" s="51" t="s">
        <v>194</v>
      </c>
      <c r="D43" s="207" t="s">
        <v>489</v>
      </c>
      <c r="E43" s="207" t="s">
        <v>490</v>
      </c>
      <c r="F43" s="207" t="s">
        <v>46</v>
      </c>
      <c r="G43" s="76" t="s">
        <v>10</v>
      </c>
      <c r="H43" s="76" t="s">
        <v>96</v>
      </c>
      <c r="I43" s="76" t="s">
        <v>18</v>
      </c>
      <c r="J43" s="76" t="s">
        <v>158</v>
      </c>
      <c r="K43" s="188" t="s">
        <v>491</v>
      </c>
      <c r="O43" s="145" t="s">
        <v>492</v>
      </c>
      <c r="P43" s="145"/>
    </row>
    <row r="44" spans="3:16" x14ac:dyDescent="0.35">
      <c r="C44" s="51" t="s">
        <v>194</v>
      </c>
      <c r="D44" s="207" t="s">
        <v>493</v>
      </c>
      <c r="E44" s="207" t="s">
        <v>494</v>
      </c>
      <c r="F44" s="207"/>
      <c r="G44" s="76" t="s">
        <v>31</v>
      </c>
      <c r="H44" s="76" t="s">
        <v>96</v>
      </c>
      <c r="I44" s="76" t="s">
        <v>8</v>
      </c>
      <c r="J44" s="76" t="s">
        <v>158</v>
      </c>
      <c r="K44" s="188"/>
      <c r="O44" s="145" t="s">
        <v>495</v>
      </c>
      <c r="P44" s="145"/>
    </row>
    <row r="45" spans="3:16" x14ac:dyDescent="0.35">
      <c r="C45" s="51" t="s">
        <v>194</v>
      </c>
      <c r="D45" s="207" t="s">
        <v>496</v>
      </c>
      <c r="E45" s="207" t="s">
        <v>497</v>
      </c>
      <c r="F45" s="207" t="s">
        <v>273</v>
      </c>
      <c r="G45" s="76" t="s">
        <v>31</v>
      </c>
      <c r="H45" s="76" t="s">
        <v>96</v>
      </c>
      <c r="I45" s="76" t="s">
        <v>18</v>
      </c>
      <c r="J45" s="76" t="s">
        <v>158</v>
      </c>
      <c r="K45" s="188"/>
      <c r="O45" s="145" t="s">
        <v>452</v>
      </c>
      <c r="P45" s="222"/>
    </row>
    <row r="46" spans="3:16" x14ac:dyDescent="0.35">
      <c r="C46" s="51" t="s">
        <v>194</v>
      </c>
      <c r="D46" s="187" t="s">
        <v>498</v>
      </c>
      <c r="E46" s="187" t="s">
        <v>499</v>
      </c>
      <c r="F46" s="187" t="s">
        <v>61</v>
      </c>
      <c r="G46" s="76" t="s">
        <v>16</v>
      </c>
      <c r="H46" s="76" t="s">
        <v>39</v>
      </c>
      <c r="I46" s="76" t="s">
        <v>18</v>
      </c>
      <c r="J46" s="76" t="s">
        <v>164</v>
      </c>
      <c r="K46" s="188" t="s">
        <v>500</v>
      </c>
      <c r="O46" s="145" t="s">
        <v>501</v>
      </c>
      <c r="P46" s="145" t="s">
        <v>468</v>
      </c>
    </row>
    <row r="47" spans="3:16" x14ac:dyDescent="0.35">
      <c r="C47" s="185"/>
      <c r="D47" s="185"/>
      <c r="E47" s="185"/>
      <c r="F47" s="185"/>
      <c r="K47" s="221"/>
    </row>
    <row r="48" spans="3:16" x14ac:dyDescent="0.35">
      <c r="C48" s="185"/>
      <c r="D48" s="185"/>
      <c r="E48" s="185"/>
      <c r="F48" s="185"/>
      <c r="K48" s="221"/>
    </row>
    <row r="49" spans="3:11" x14ac:dyDescent="0.35">
      <c r="C49" s="185"/>
      <c r="D49" s="185"/>
      <c r="E49" s="185"/>
      <c r="F49" s="185"/>
      <c r="K49" s="221"/>
    </row>
    <row r="50" spans="3:11" x14ac:dyDescent="0.35">
      <c r="C50" s="185"/>
      <c r="D50" s="185"/>
      <c r="E50" s="185"/>
      <c r="F50" s="185"/>
      <c r="K50" s="221"/>
    </row>
    <row r="51" spans="3:11" x14ac:dyDescent="0.35">
      <c r="C51" s="185"/>
      <c r="D51" s="185"/>
      <c r="E51" s="185"/>
      <c r="F51" s="185"/>
      <c r="K51" s="221"/>
    </row>
    <row r="52" spans="3:11" x14ac:dyDescent="0.35">
      <c r="C52" s="185"/>
      <c r="D52" s="185"/>
      <c r="E52" s="185"/>
      <c r="F52" s="185"/>
      <c r="K52" s="221"/>
    </row>
    <row r="53" spans="3:11" x14ac:dyDescent="0.35">
      <c r="C53" s="185"/>
      <c r="D53" s="185"/>
      <c r="E53" s="185"/>
      <c r="F53" s="185"/>
      <c r="K53" s="221"/>
    </row>
    <row r="54" spans="3:11" x14ac:dyDescent="0.35">
      <c r="C54" s="185"/>
      <c r="D54" s="185"/>
      <c r="E54" s="185"/>
      <c r="F54" s="185"/>
      <c r="K54" s="221"/>
    </row>
    <row r="55" spans="3:11" x14ac:dyDescent="0.35">
      <c r="C55" s="185"/>
      <c r="D55" s="185"/>
      <c r="E55" s="185"/>
      <c r="F55" s="185"/>
      <c r="K55" s="221"/>
    </row>
    <row r="56" spans="3:11" x14ac:dyDescent="0.35">
      <c r="C56" s="185"/>
      <c r="D56" s="185"/>
      <c r="E56" s="185"/>
      <c r="F56" s="185"/>
      <c r="K56" s="221"/>
    </row>
    <row r="57" spans="3:11" x14ac:dyDescent="0.35">
      <c r="C57" s="185"/>
      <c r="D57" s="185"/>
      <c r="E57" s="185"/>
      <c r="F57" s="185"/>
      <c r="K57" s="221"/>
    </row>
    <row r="58" spans="3:11" x14ac:dyDescent="0.35">
      <c r="C58" s="185"/>
      <c r="D58" s="185"/>
      <c r="E58" s="185"/>
      <c r="F58" s="185"/>
      <c r="K58" s="221"/>
    </row>
    <row r="59" spans="3:11" x14ac:dyDescent="0.35">
      <c r="C59" s="185"/>
      <c r="D59" s="185"/>
      <c r="E59" s="185"/>
      <c r="F59" s="185"/>
      <c r="K59" s="221"/>
    </row>
    <row r="60" spans="3:11" x14ac:dyDescent="0.35">
      <c r="C60" s="185"/>
      <c r="D60" s="185"/>
      <c r="E60" s="185"/>
      <c r="F60" s="185"/>
      <c r="K60" s="221"/>
    </row>
    <row r="61" spans="3:11" x14ac:dyDescent="0.35">
      <c r="C61" s="185"/>
      <c r="D61" s="185"/>
      <c r="E61" s="185"/>
      <c r="F61" s="185"/>
      <c r="K61" s="221"/>
    </row>
    <row r="62" spans="3:11" x14ac:dyDescent="0.35">
      <c r="C62" s="185"/>
      <c r="D62" s="185"/>
      <c r="E62" s="185"/>
      <c r="F62" s="185"/>
      <c r="K62" s="221"/>
    </row>
    <row r="63" spans="3:11" x14ac:dyDescent="0.35">
      <c r="C63" s="185"/>
      <c r="D63" s="185"/>
      <c r="E63" s="185"/>
      <c r="F63" s="185"/>
      <c r="K63" s="221"/>
    </row>
    <row r="64" spans="3:11" x14ac:dyDescent="0.35">
      <c r="C64" s="185"/>
      <c r="D64" s="185"/>
      <c r="E64" s="185"/>
      <c r="F64" s="185"/>
      <c r="K64" s="221"/>
    </row>
    <row r="65" spans="3:11" x14ac:dyDescent="0.35">
      <c r="C65" s="185"/>
      <c r="D65" s="185"/>
      <c r="E65" s="185"/>
      <c r="F65" s="185"/>
      <c r="K65" s="221"/>
    </row>
    <row r="66" spans="3:11" x14ac:dyDescent="0.35">
      <c r="C66" s="185"/>
      <c r="D66" s="185"/>
      <c r="E66" s="185"/>
      <c r="F66" s="185"/>
      <c r="K66" s="221"/>
    </row>
    <row r="67" spans="3:11" x14ac:dyDescent="0.35">
      <c r="C67" s="185"/>
      <c r="D67" s="185"/>
      <c r="E67" s="185"/>
      <c r="F67" s="185"/>
      <c r="K67" s="221"/>
    </row>
    <row r="68" spans="3:11" x14ac:dyDescent="0.35">
      <c r="C68" s="185"/>
      <c r="D68" s="185"/>
      <c r="E68" s="185"/>
      <c r="F68" s="185"/>
      <c r="K68" s="221"/>
    </row>
    <row r="69" spans="3:11" x14ac:dyDescent="0.35">
      <c r="C69" s="185"/>
      <c r="D69" s="185"/>
      <c r="E69" s="185"/>
      <c r="F69" s="185"/>
      <c r="K69" s="221"/>
    </row>
    <row r="70" spans="3:11" x14ac:dyDescent="0.35">
      <c r="C70" s="185"/>
      <c r="D70" s="185"/>
      <c r="E70" s="185"/>
      <c r="F70" s="185"/>
      <c r="K70" s="221"/>
    </row>
    <row r="71" spans="3:11" x14ac:dyDescent="0.35">
      <c r="C71" s="185"/>
      <c r="D71" s="185"/>
      <c r="E71" s="185"/>
      <c r="F71" s="185"/>
      <c r="K71" s="221"/>
    </row>
    <row r="72" spans="3:11" x14ac:dyDescent="0.35">
      <c r="C72" s="185"/>
      <c r="D72" s="185"/>
      <c r="E72" s="185"/>
      <c r="F72" s="185"/>
      <c r="K72" s="221"/>
    </row>
    <row r="73" spans="3:11" x14ac:dyDescent="0.35">
      <c r="C73" s="185"/>
      <c r="D73" s="185"/>
      <c r="E73" s="185"/>
      <c r="F73" s="185"/>
      <c r="K73" s="221"/>
    </row>
    <row r="74" spans="3:11" x14ac:dyDescent="0.35">
      <c r="C74" s="185"/>
      <c r="D74" s="185"/>
      <c r="E74" s="185"/>
      <c r="F74" s="185"/>
      <c r="K74" s="221"/>
    </row>
    <row r="75" spans="3:11" x14ac:dyDescent="0.35">
      <c r="C75" s="185"/>
      <c r="D75" s="185"/>
      <c r="E75" s="185"/>
      <c r="F75" s="185"/>
      <c r="K75" s="221"/>
    </row>
    <row r="76" spans="3:11" x14ac:dyDescent="0.35">
      <c r="C76" s="185"/>
      <c r="D76" s="185"/>
      <c r="E76" s="185"/>
      <c r="F76" s="185"/>
      <c r="K76" s="221"/>
    </row>
    <row r="77" spans="3:11" x14ac:dyDescent="0.35">
      <c r="C77" s="185"/>
      <c r="D77" s="185"/>
      <c r="E77" s="185"/>
      <c r="F77" s="185"/>
      <c r="K77" s="221"/>
    </row>
    <row r="78" spans="3:11" x14ac:dyDescent="0.35">
      <c r="C78" s="185"/>
      <c r="D78" s="185"/>
      <c r="E78" s="185"/>
      <c r="F78" s="185"/>
      <c r="K78" s="221"/>
    </row>
    <row r="79" spans="3:11" x14ac:dyDescent="0.35">
      <c r="C79" s="185"/>
      <c r="D79" s="185"/>
      <c r="E79" s="185"/>
      <c r="F79" s="185"/>
      <c r="K79" s="221"/>
    </row>
    <row r="80" spans="3:11" x14ac:dyDescent="0.35">
      <c r="C80" s="185"/>
      <c r="D80" s="185"/>
      <c r="E80" s="185"/>
      <c r="F80" s="185"/>
      <c r="K80" s="221"/>
    </row>
    <row r="81" spans="3:11" x14ac:dyDescent="0.35">
      <c r="C81" s="185"/>
      <c r="D81" s="185"/>
      <c r="E81" s="185"/>
      <c r="F81" s="185"/>
      <c r="K81" s="221"/>
    </row>
    <row r="82" spans="3:11" x14ac:dyDescent="0.35">
      <c r="C82" s="185"/>
      <c r="D82" s="185"/>
      <c r="E82" s="185"/>
      <c r="F82" s="185"/>
      <c r="K82" s="221"/>
    </row>
    <row r="83" spans="3:11" x14ac:dyDescent="0.35">
      <c r="C83" s="185"/>
      <c r="D83" s="185"/>
      <c r="E83" s="185"/>
      <c r="F83" s="185"/>
      <c r="K83" s="221"/>
    </row>
    <row r="84" spans="3:11" x14ac:dyDescent="0.35">
      <c r="C84" s="185"/>
      <c r="D84" s="185"/>
      <c r="E84" s="185"/>
      <c r="F84" s="185"/>
      <c r="K84" s="221"/>
    </row>
    <row r="85" spans="3:11" x14ac:dyDescent="0.35">
      <c r="C85" s="185"/>
      <c r="D85" s="185"/>
      <c r="E85" s="185"/>
      <c r="F85" s="185"/>
      <c r="K85" s="221"/>
    </row>
    <row r="86" spans="3:11" x14ac:dyDescent="0.35">
      <c r="C86" s="185"/>
      <c r="D86" s="185"/>
      <c r="E86" s="185"/>
      <c r="F86" s="185"/>
      <c r="K86" s="221"/>
    </row>
    <row r="87" spans="3:11" x14ac:dyDescent="0.35">
      <c r="C87" s="185"/>
      <c r="D87" s="185"/>
      <c r="E87" s="185"/>
      <c r="F87" s="185"/>
      <c r="K87" s="221"/>
    </row>
    <row r="88" spans="3:11" x14ac:dyDescent="0.35">
      <c r="C88" s="185"/>
      <c r="D88" s="185"/>
      <c r="E88" s="185"/>
      <c r="F88" s="185"/>
      <c r="K88" s="221"/>
    </row>
    <row r="89" spans="3:11" x14ac:dyDescent="0.35">
      <c r="C89" s="185"/>
      <c r="D89" s="185"/>
      <c r="E89" s="185"/>
      <c r="F89" s="185"/>
      <c r="K89" s="221"/>
    </row>
    <row r="90" spans="3:11" x14ac:dyDescent="0.35">
      <c r="C90" s="185"/>
      <c r="D90" s="185"/>
      <c r="E90" s="185"/>
      <c r="F90" s="185"/>
      <c r="K90" s="221"/>
    </row>
    <row r="91" spans="3:11" x14ac:dyDescent="0.35">
      <c r="C91" s="185"/>
      <c r="D91" s="185"/>
      <c r="E91" s="185"/>
      <c r="F91" s="185"/>
      <c r="K91" s="221"/>
    </row>
    <row r="92" spans="3:11" x14ac:dyDescent="0.35">
      <c r="C92" s="185"/>
      <c r="D92" s="185"/>
      <c r="E92" s="185"/>
      <c r="F92" s="185"/>
      <c r="K92" s="221"/>
    </row>
    <row r="93" spans="3:11" x14ac:dyDescent="0.35">
      <c r="C93" s="185"/>
      <c r="D93" s="185"/>
      <c r="E93" s="185"/>
      <c r="F93" s="185"/>
      <c r="K93" s="221"/>
    </row>
    <row r="94" spans="3:11" x14ac:dyDescent="0.35">
      <c r="C94" s="185"/>
      <c r="D94" s="185"/>
      <c r="E94" s="185"/>
      <c r="F94" s="185"/>
      <c r="K94" s="221"/>
    </row>
    <row r="95" spans="3:11" x14ac:dyDescent="0.35">
      <c r="C95" s="185"/>
      <c r="D95" s="185"/>
      <c r="E95" s="185"/>
      <c r="F95" s="185"/>
      <c r="K95" s="221"/>
    </row>
    <row r="96" spans="3:11" x14ac:dyDescent="0.35">
      <c r="C96" s="185"/>
      <c r="D96" s="185"/>
      <c r="E96" s="185"/>
      <c r="F96" s="185"/>
      <c r="K96" s="221"/>
    </row>
    <row r="97" spans="3:11" x14ac:dyDescent="0.35">
      <c r="C97" s="185"/>
      <c r="D97" s="185"/>
      <c r="E97" s="185"/>
      <c r="F97" s="185"/>
      <c r="K97" s="221"/>
    </row>
    <row r="98" spans="3:11" x14ac:dyDescent="0.35">
      <c r="C98" s="185"/>
      <c r="D98" s="185"/>
      <c r="E98" s="185"/>
      <c r="F98" s="185"/>
      <c r="K98" s="221"/>
    </row>
    <row r="99" spans="3:11" x14ac:dyDescent="0.35">
      <c r="C99" s="185"/>
      <c r="D99" s="185"/>
      <c r="E99" s="185"/>
      <c r="F99" s="185"/>
      <c r="K99" s="221"/>
    </row>
    <row r="100" spans="3:11" x14ac:dyDescent="0.35">
      <c r="C100" s="185"/>
      <c r="D100" s="185"/>
      <c r="E100" s="185"/>
      <c r="F100" s="185"/>
      <c r="K100" s="221"/>
    </row>
    <row r="101" spans="3:11" x14ac:dyDescent="0.35">
      <c r="C101" s="185"/>
      <c r="D101" s="185"/>
      <c r="E101" s="185"/>
      <c r="F101" s="185"/>
      <c r="K101" s="221"/>
    </row>
    <row r="102" spans="3:11" x14ac:dyDescent="0.35">
      <c r="C102" s="185"/>
      <c r="D102" s="185"/>
      <c r="E102" s="185"/>
      <c r="F102" s="185"/>
      <c r="K102" s="221"/>
    </row>
    <row r="103" spans="3:11" x14ac:dyDescent="0.35">
      <c r="C103" s="185"/>
      <c r="D103" s="185"/>
      <c r="E103" s="185"/>
      <c r="F103" s="185"/>
      <c r="K103" s="221"/>
    </row>
    <row r="104" spans="3:11" x14ac:dyDescent="0.35">
      <c r="C104" s="185"/>
      <c r="D104" s="185"/>
      <c r="E104" s="185"/>
      <c r="F104" s="185"/>
      <c r="K104" s="221"/>
    </row>
    <row r="105" spans="3:11" x14ac:dyDescent="0.35">
      <c r="C105" s="185"/>
      <c r="D105" s="185"/>
      <c r="E105" s="185"/>
      <c r="F105" s="185"/>
      <c r="K105" s="221"/>
    </row>
    <row r="106" spans="3:11" x14ac:dyDescent="0.35">
      <c r="C106" s="185"/>
      <c r="D106" s="185"/>
      <c r="E106" s="185"/>
      <c r="F106" s="185"/>
      <c r="K106" s="221"/>
    </row>
    <row r="107" spans="3:11" x14ac:dyDescent="0.35">
      <c r="C107" s="185"/>
      <c r="D107" s="185"/>
      <c r="E107" s="185"/>
      <c r="F107" s="185"/>
      <c r="K107" s="221"/>
    </row>
    <row r="108" spans="3:11" x14ac:dyDescent="0.35">
      <c r="C108" s="185"/>
      <c r="D108" s="185"/>
      <c r="E108" s="185"/>
      <c r="F108" s="185"/>
      <c r="K108" s="221"/>
    </row>
    <row r="109" spans="3:11" x14ac:dyDescent="0.35">
      <c r="C109" s="185"/>
      <c r="D109" s="185"/>
      <c r="E109" s="185"/>
      <c r="F109" s="185"/>
      <c r="K109" s="221"/>
    </row>
    <row r="110" spans="3:11" x14ac:dyDescent="0.35">
      <c r="C110" s="185"/>
      <c r="D110" s="185"/>
      <c r="E110" s="185"/>
      <c r="F110" s="185"/>
      <c r="K110" s="221"/>
    </row>
    <row r="111" spans="3:11" x14ac:dyDescent="0.35">
      <c r="C111" s="185"/>
      <c r="D111" s="185"/>
      <c r="E111" s="185"/>
      <c r="F111" s="185"/>
      <c r="K111" s="221"/>
    </row>
    <row r="112" spans="3:11" x14ac:dyDescent="0.35">
      <c r="C112" s="185"/>
      <c r="D112" s="185"/>
      <c r="E112" s="185"/>
      <c r="F112" s="185"/>
      <c r="K112" s="221"/>
    </row>
    <row r="113" spans="3:11" x14ac:dyDescent="0.35">
      <c r="C113" s="185"/>
      <c r="D113" s="185"/>
      <c r="E113" s="185"/>
      <c r="F113" s="185"/>
      <c r="K113" s="221"/>
    </row>
    <row r="114" spans="3:11" x14ac:dyDescent="0.35">
      <c r="C114" s="185"/>
      <c r="D114" s="185"/>
      <c r="E114" s="185"/>
      <c r="F114" s="185"/>
      <c r="K114" s="221"/>
    </row>
    <row r="115" spans="3:11" x14ac:dyDescent="0.35">
      <c r="C115" s="185"/>
      <c r="D115" s="185"/>
      <c r="E115" s="185"/>
      <c r="F115" s="185"/>
      <c r="K115" s="221"/>
    </row>
    <row r="116" spans="3:11" x14ac:dyDescent="0.35">
      <c r="C116" s="185"/>
      <c r="D116" s="185"/>
      <c r="E116" s="185"/>
      <c r="F116" s="185"/>
      <c r="K116" s="221"/>
    </row>
    <row r="117" spans="3:11" x14ac:dyDescent="0.35">
      <c r="C117" s="185"/>
      <c r="D117" s="185"/>
      <c r="E117" s="185"/>
      <c r="F117" s="185"/>
      <c r="K117" s="221"/>
    </row>
    <row r="118" spans="3:11" x14ac:dyDescent="0.35">
      <c r="C118" s="185"/>
      <c r="D118" s="185"/>
      <c r="E118" s="185"/>
      <c r="F118" s="185"/>
      <c r="K118" s="221"/>
    </row>
    <row r="119" spans="3:11" x14ac:dyDescent="0.35">
      <c r="C119" s="185"/>
      <c r="D119" s="185"/>
      <c r="E119" s="185"/>
      <c r="F119" s="185"/>
      <c r="K119" s="221"/>
    </row>
    <row r="120" spans="3:11" x14ac:dyDescent="0.35">
      <c r="C120" s="185"/>
      <c r="D120" s="185"/>
      <c r="E120" s="185"/>
      <c r="F120" s="185"/>
      <c r="K120" s="221"/>
    </row>
    <row r="121" spans="3:11" x14ac:dyDescent="0.35">
      <c r="C121" s="185"/>
      <c r="D121" s="185"/>
      <c r="E121" s="185"/>
      <c r="F121" s="185"/>
      <c r="K121" s="221"/>
    </row>
    <row r="122" spans="3:11" x14ac:dyDescent="0.35">
      <c r="C122" s="185"/>
      <c r="D122" s="185"/>
      <c r="E122" s="185"/>
      <c r="F122" s="185"/>
      <c r="K122" s="221"/>
    </row>
    <row r="123" spans="3:11" x14ac:dyDescent="0.35">
      <c r="C123" s="185"/>
      <c r="D123" s="185"/>
      <c r="E123" s="185"/>
      <c r="F123" s="185"/>
      <c r="K123" s="221"/>
    </row>
    <row r="124" spans="3:11" x14ac:dyDescent="0.35">
      <c r="C124" s="185"/>
      <c r="D124" s="185"/>
      <c r="E124" s="185"/>
      <c r="F124" s="185"/>
      <c r="K124" s="221"/>
    </row>
    <row r="125" spans="3:11" x14ac:dyDescent="0.35">
      <c r="C125" s="185"/>
      <c r="D125" s="185"/>
      <c r="E125" s="185"/>
      <c r="F125" s="185"/>
      <c r="K125" s="221"/>
    </row>
    <row r="126" spans="3:11" x14ac:dyDescent="0.35">
      <c r="C126" s="185"/>
      <c r="D126" s="185"/>
      <c r="E126" s="185"/>
      <c r="F126" s="185"/>
      <c r="K126" s="221"/>
    </row>
    <row r="127" spans="3:11" x14ac:dyDescent="0.35">
      <c r="C127" s="185"/>
      <c r="D127" s="185"/>
      <c r="E127" s="185"/>
      <c r="F127" s="185"/>
      <c r="K127" s="221"/>
    </row>
    <row r="128" spans="3:11" x14ac:dyDescent="0.35">
      <c r="C128" s="185"/>
      <c r="D128" s="185"/>
      <c r="E128" s="185"/>
      <c r="F128" s="185"/>
      <c r="K128" s="221"/>
    </row>
    <row r="129" spans="3:11" x14ac:dyDescent="0.35">
      <c r="C129" s="185"/>
      <c r="D129" s="185"/>
      <c r="E129" s="185"/>
      <c r="F129" s="185"/>
      <c r="K129" s="221"/>
    </row>
    <row r="130" spans="3:11" x14ac:dyDescent="0.35">
      <c r="C130" s="185"/>
      <c r="D130" s="185"/>
      <c r="E130" s="185"/>
      <c r="F130" s="185"/>
      <c r="K130" s="221"/>
    </row>
    <row r="131" spans="3:11" x14ac:dyDescent="0.35">
      <c r="C131" s="185"/>
      <c r="D131" s="185"/>
      <c r="E131" s="185"/>
      <c r="F131" s="185"/>
      <c r="K131" s="221"/>
    </row>
    <row r="132" spans="3:11" x14ac:dyDescent="0.35">
      <c r="C132" s="185"/>
      <c r="D132" s="185"/>
      <c r="E132" s="185"/>
      <c r="F132" s="185"/>
      <c r="K132" s="221"/>
    </row>
    <row r="133" spans="3:11" x14ac:dyDescent="0.35">
      <c r="C133" s="185"/>
      <c r="D133" s="185"/>
      <c r="E133" s="185"/>
      <c r="F133" s="185"/>
      <c r="K133" s="221"/>
    </row>
    <row r="134" spans="3:11" x14ac:dyDescent="0.35">
      <c r="C134" s="185"/>
      <c r="D134" s="185"/>
      <c r="E134" s="185"/>
      <c r="F134" s="185"/>
      <c r="K134" s="221"/>
    </row>
    <row r="135" spans="3:11" x14ac:dyDescent="0.35">
      <c r="C135" s="185"/>
      <c r="D135" s="185"/>
      <c r="E135" s="185"/>
      <c r="F135" s="185"/>
      <c r="K135" s="221"/>
    </row>
    <row r="136" spans="3:11" x14ac:dyDescent="0.35">
      <c r="C136" s="185"/>
      <c r="D136" s="185"/>
      <c r="E136" s="185"/>
      <c r="F136" s="185"/>
      <c r="K136" s="221"/>
    </row>
    <row r="137" spans="3:11" x14ac:dyDescent="0.35">
      <c r="C137" s="185"/>
      <c r="D137" s="185"/>
      <c r="E137" s="185"/>
      <c r="F137" s="185"/>
      <c r="K137" s="221"/>
    </row>
    <row r="138" spans="3:11" x14ac:dyDescent="0.35">
      <c r="C138" s="185"/>
      <c r="D138" s="185"/>
      <c r="E138" s="185"/>
      <c r="F138" s="185"/>
      <c r="K138" s="221"/>
    </row>
    <row r="139" spans="3:11" x14ac:dyDescent="0.35">
      <c r="C139" s="185"/>
      <c r="D139" s="185"/>
      <c r="E139" s="185"/>
      <c r="F139" s="185"/>
      <c r="K139" s="221"/>
    </row>
    <row r="140" spans="3:11" x14ac:dyDescent="0.35">
      <c r="C140" s="185"/>
      <c r="D140" s="185"/>
      <c r="E140" s="185"/>
      <c r="F140" s="185"/>
      <c r="K140" s="221"/>
    </row>
    <row r="141" spans="3:11" x14ac:dyDescent="0.35">
      <c r="C141" s="185"/>
      <c r="D141" s="185"/>
      <c r="E141" s="185"/>
      <c r="F141" s="185"/>
      <c r="K141" s="221"/>
    </row>
    <row r="142" spans="3:11" x14ac:dyDescent="0.35">
      <c r="C142" s="185"/>
      <c r="D142" s="185"/>
      <c r="E142" s="185"/>
      <c r="F142" s="185"/>
      <c r="K142" s="221"/>
    </row>
    <row r="143" spans="3:11" x14ac:dyDescent="0.35">
      <c r="C143" s="185"/>
      <c r="D143" s="185"/>
      <c r="E143" s="185"/>
      <c r="F143" s="185"/>
      <c r="K143" s="221"/>
    </row>
    <row r="144" spans="3:11" x14ac:dyDescent="0.35">
      <c r="C144" s="185"/>
      <c r="D144" s="185"/>
      <c r="E144" s="185"/>
      <c r="F144" s="185"/>
      <c r="K144" s="221"/>
    </row>
    <row r="145" spans="3:11" x14ac:dyDescent="0.35">
      <c r="C145" s="185"/>
      <c r="D145" s="185"/>
      <c r="E145" s="185"/>
      <c r="F145" s="185"/>
      <c r="K145" s="221"/>
    </row>
    <row r="146" spans="3:11" x14ac:dyDescent="0.35">
      <c r="C146" s="185"/>
      <c r="D146" s="185"/>
      <c r="E146" s="185"/>
      <c r="F146" s="185"/>
      <c r="K146" s="221"/>
    </row>
    <row r="147" spans="3:11" x14ac:dyDescent="0.35">
      <c r="C147" s="185"/>
      <c r="D147" s="185"/>
      <c r="E147" s="185"/>
      <c r="F147" s="185"/>
      <c r="K147" s="221"/>
    </row>
    <row r="148" spans="3:11" x14ac:dyDescent="0.35">
      <c r="C148" s="185"/>
      <c r="D148" s="185"/>
      <c r="E148" s="185"/>
      <c r="F148" s="185"/>
      <c r="K148" s="221"/>
    </row>
    <row r="149" spans="3:11" x14ac:dyDescent="0.35">
      <c r="C149" s="185"/>
      <c r="D149" s="185"/>
      <c r="E149" s="185"/>
      <c r="F149" s="185"/>
      <c r="K149" s="221"/>
    </row>
    <row r="150" spans="3:11" x14ac:dyDescent="0.35">
      <c r="C150" s="185"/>
      <c r="D150" s="185"/>
      <c r="E150" s="185"/>
      <c r="F150" s="185"/>
      <c r="K150" s="221"/>
    </row>
    <row r="151" spans="3:11" x14ac:dyDescent="0.35">
      <c r="C151" s="185"/>
      <c r="D151" s="185"/>
      <c r="E151" s="185"/>
      <c r="F151" s="185"/>
      <c r="K151" s="221"/>
    </row>
    <row r="152" spans="3:11" x14ac:dyDescent="0.35">
      <c r="C152" s="185"/>
      <c r="D152" s="185"/>
      <c r="E152" s="185"/>
      <c r="F152" s="185"/>
      <c r="K152" s="221"/>
    </row>
    <row r="153" spans="3:11" x14ac:dyDescent="0.35">
      <c r="C153" s="185"/>
      <c r="D153" s="185"/>
      <c r="E153" s="185"/>
      <c r="F153" s="185"/>
      <c r="K153" s="221"/>
    </row>
    <row r="154" spans="3:11" x14ac:dyDescent="0.35">
      <c r="C154" s="185"/>
      <c r="D154" s="185"/>
      <c r="E154" s="185"/>
      <c r="F154" s="185"/>
      <c r="K154" s="221"/>
    </row>
    <row r="155" spans="3:11" x14ac:dyDescent="0.35">
      <c r="C155" s="185"/>
      <c r="D155" s="185"/>
      <c r="E155" s="185"/>
      <c r="F155" s="185"/>
      <c r="K155" s="221"/>
    </row>
    <row r="156" spans="3:11" x14ac:dyDescent="0.35">
      <c r="C156" s="185"/>
      <c r="D156" s="185"/>
      <c r="E156" s="185"/>
      <c r="F156" s="185"/>
      <c r="K156" s="221"/>
    </row>
    <row r="157" spans="3:11" x14ac:dyDescent="0.35">
      <c r="C157" s="185"/>
      <c r="D157" s="185"/>
      <c r="E157" s="185"/>
      <c r="F157" s="185"/>
      <c r="K157" s="221"/>
    </row>
    <row r="158" spans="3:11" x14ac:dyDescent="0.35">
      <c r="C158" s="185"/>
      <c r="D158" s="185"/>
      <c r="E158" s="185"/>
      <c r="F158" s="185"/>
      <c r="K158" s="221"/>
    </row>
    <row r="159" spans="3:11" x14ac:dyDescent="0.35">
      <c r="C159" s="185"/>
      <c r="D159" s="185"/>
      <c r="E159" s="185"/>
      <c r="F159" s="185"/>
      <c r="K159" s="221"/>
    </row>
    <row r="160" spans="3:11" x14ac:dyDescent="0.35">
      <c r="C160" s="185"/>
      <c r="D160" s="185"/>
      <c r="E160" s="185"/>
      <c r="F160" s="185"/>
      <c r="K160" s="221"/>
    </row>
    <row r="161" spans="3:11" x14ac:dyDescent="0.35">
      <c r="C161" s="185"/>
      <c r="D161" s="185"/>
      <c r="E161" s="185"/>
      <c r="F161" s="185"/>
      <c r="K161" s="221"/>
    </row>
    <row r="162" spans="3:11" x14ac:dyDescent="0.35">
      <c r="C162" s="185"/>
      <c r="D162" s="185"/>
      <c r="E162" s="185"/>
      <c r="F162" s="185"/>
      <c r="K162" s="221"/>
    </row>
    <row r="163" spans="3:11" x14ac:dyDescent="0.35">
      <c r="C163" s="185"/>
      <c r="D163" s="185"/>
      <c r="E163" s="185"/>
      <c r="F163" s="185"/>
      <c r="K163" s="221"/>
    </row>
    <row r="164" spans="3:11" x14ac:dyDescent="0.35">
      <c r="C164" s="185"/>
      <c r="D164" s="185"/>
      <c r="E164" s="185"/>
      <c r="F164" s="185"/>
      <c r="K164" s="221"/>
    </row>
    <row r="165" spans="3:11" x14ac:dyDescent="0.35">
      <c r="C165" s="185"/>
      <c r="D165" s="185"/>
      <c r="E165" s="185"/>
      <c r="F165" s="185"/>
      <c r="K165" s="221"/>
    </row>
    <row r="166" spans="3:11" x14ac:dyDescent="0.35">
      <c r="C166" s="185"/>
      <c r="D166" s="185"/>
      <c r="E166" s="185"/>
      <c r="F166" s="185"/>
      <c r="K166" s="221"/>
    </row>
    <row r="167" spans="3:11" x14ac:dyDescent="0.35">
      <c r="C167" s="185"/>
      <c r="D167" s="185"/>
      <c r="E167" s="185"/>
      <c r="F167" s="185"/>
      <c r="K167" s="221"/>
    </row>
    <row r="168" spans="3:11" x14ac:dyDescent="0.35">
      <c r="C168" s="185"/>
      <c r="D168" s="185"/>
      <c r="E168" s="185"/>
      <c r="F168" s="185"/>
      <c r="K168" s="221"/>
    </row>
    <row r="169" spans="3:11" x14ac:dyDescent="0.35">
      <c r="C169" s="185"/>
      <c r="D169" s="185"/>
      <c r="E169" s="185"/>
      <c r="F169" s="185"/>
      <c r="K169" s="221"/>
    </row>
    <row r="170" spans="3:11" x14ac:dyDescent="0.35">
      <c r="C170" s="185"/>
      <c r="D170" s="185"/>
      <c r="E170" s="185"/>
      <c r="F170" s="185"/>
      <c r="K170" s="221"/>
    </row>
    <row r="171" spans="3:11" x14ac:dyDescent="0.35">
      <c r="C171" s="185"/>
      <c r="D171" s="185"/>
      <c r="E171" s="185"/>
      <c r="F171" s="185"/>
      <c r="K171" s="221"/>
    </row>
    <row r="172" spans="3:11" x14ac:dyDescent="0.35">
      <c r="C172" s="185"/>
      <c r="D172" s="185"/>
      <c r="E172" s="185"/>
      <c r="F172" s="185"/>
      <c r="K172" s="221"/>
    </row>
    <row r="173" spans="3:11" x14ac:dyDescent="0.35">
      <c r="C173" s="185"/>
      <c r="D173" s="185"/>
      <c r="E173" s="185"/>
      <c r="F173" s="185"/>
      <c r="K173" s="221"/>
    </row>
    <row r="174" spans="3:11" x14ac:dyDescent="0.35">
      <c r="C174" s="185"/>
      <c r="D174" s="185"/>
      <c r="E174" s="185"/>
      <c r="F174" s="185"/>
      <c r="K174" s="221"/>
    </row>
    <row r="175" spans="3:11" x14ac:dyDescent="0.35">
      <c r="C175" s="185"/>
      <c r="D175" s="185"/>
      <c r="E175" s="185"/>
      <c r="F175" s="185"/>
      <c r="K175" s="221"/>
    </row>
    <row r="176" spans="3:11" x14ac:dyDescent="0.35">
      <c r="C176" s="185"/>
      <c r="D176" s="185"/>
      <c r="E176" s="185"/>
      <c r="F176" s="185"/>
      <c r="K176" s="221"/>
    </row>
    <row r="177" spans="3:11" x14ac:dyDescent="0.35">
      <c r="C177" s="185"/>
      <c r="D177" s="185"/>
      <c r="E177" s="185"/>
      <c r="F177" s="185"/>
      <c r="K177" s="221"/>
    </row>
    <row r="178" spans="3:11" x14ac:dyDescent="0.35">
      <c r="C178" s="185"/>
      <c r="D178" s="185"/>
      <c r="E178" s="185"/>
      <c r="F178" s="185"/>
      <c r="K178" s="221"/>
    </row>
    <row r="179" spans="3:11" x14ac:dyDescent="0.35">
      <c r="C179" s="185"/>
      <c r="D179" s="185"/>
      <c r="E179" s="185"/>
      <c r="F179" s="185"/>
      <c r="K179" s="221"/>
    </row>
    <row r="180" spans="3:11" x14ac:dyDescent="0.35">
      <c r="C180" s="185"/>
      <c r="D180" s="185"/>
      <c r="E180" s="185"/>
      <c r="F180" s="185"/>
      <c r="K180" s="221"/>
    </row>
    <row r="181" spans="3:11" x14ac:dyDescent="0.35">
      <c r="C181" s="185"/>
      <c r="D181" s="185"/>
      <c r="E181" s="185"/>
      <c r="F181" s="185"/>
      <c r="K181" s="221"/>
    </row>
    <row r="182" spans="3:11" x14ac:dyDescent="0.35">
      <c r="C182" s="185"/>
      <c r="D182" s="185"/>
      <c r="E182" s="185"/>
      <c r="F182" s="185"/>
      <c r="K182" s="221"/>
    </row>
    <row r="183" spans="3:11" x14ac:dyDescent="0.35">
      <c r="C183" s="185"/>
      <c r="D183" s="185"/>
      <c r="E183" s="185"/>
      <c r="F183" s="185"/>
      <c r="K183" s="221"/>
    </row>
    <row r="184" spans="3:11" x14ac:dyDescent="0.35">
      <c r="C184" s="185"/>
      <c r="D184" s="185"/>
      <c r="E184" s="185"/>
      <c r="F184" s="185"/>
      <c r="K184" s="221"/>
    </row>
    <row r="185" spans="3:11" x14ac:dyDescent="0.35">
      <c r="C185" s="185"/>
      <c r="D185" s="185"/>
      <c r="E185" s="185"/>
      <c r="F185" s="185"/>
      <c r="K185" s="221"/>
    </row>
    <row r="186" spans="3:11" x14ac:dyDescent="0.35">
      <c r="C186" s="185"/>
      <c r="D186" s="185"/>
      <c r="E186" s="185"/>
      <c r="F186" s="185"/>
      <c r="K186" s="221"/>
    </row>
    <row r="187" spans="3:11" x14ac:dyDescent="0.35">
      <c r="C187" s="185"/>
      <c r="D187" s="185"/>
      <c r="E187" s="185"/>
      <c r="F187" s="185"/>
      <c r="K187" s="221"/>
    </row>
    <row r="188" spans="3:11" x14ac:dyDescent="0.35">
      <c r="C188" s="185"/>
      <c r="D188" s="185"/>
      <c r="E188" s="185"/>
      <c r="F188" s="185"/>
      <c r="K188" s="221"/>
    </row>
    <row r="189" spans="3:11" x14ac:dyDescent="0.35">
      <c r="C189" s="185"/>
      <c r="D189" s="185"/>
      <c r="E189" s="185"/>
      <c r="F189" s="185"/>
      <c r="K189" s="221"/>
    </row>
    <row r="190" spans="3:11" x14ac:dyDescent="0.35">
      <c r="C190" s="185"/>
      <c r="D190" s="185"/>
      <c r="E190" s="185"/>
      <c r="F190" s="185"/>
      <c r="K190" s="221"/>
    </row>
    <row r="191" spans="3:11" x14ac:dyDescent="0.35">
      <c r="C191" s="185"/>
      <c r="D191" s="185"/>
      <c r="E191" s="185"/>
      <c r="F191" s="185"/>
      <c r="K191" s="221"/>
    </row>
    <row r="192" spans="3:11" x14ac:dyDescent="0.35">
      <c r="C192" s="185"/>
      <c r="D192" s="185"/>
      <c r="E192" s="185"/>
      <c r="F192" s="185"/>
      <c r="K192" s="221"/>
    </row>
    <row r="193" spans="3:11" x14ac:dyDescent="0.35">
      <c r="C193" s="185"/>
      <c r="D193" s="185"/>
      <c r="E193" s="185"/>
      <c r="F193" s="185"/>
      <c r="K193" s="221"/>
    </row>
    <row r="194" spans="3:11" x14ac:dyDescent="0.35">
      <c r="C194" s="185"/>
      <c r="D194" s="185"/>
      <c r="E194" s="185"/>
      <c r="F194" s="185"/>
      <c r="K194" s="221"/>
    </row>
    <row r="195" spans="3:11" x14ac:dyDescent="0.35">
      <c r="C195" s="185"/>
      <c r="D195" s="185"/>
      <c r="E195" s="185"/>
      <c r="F195" s="185"/>
      <c r="K195" s="221"/>
    </row>
    <row r="196" spans="3:11" x14ac:dyDescent="0.35">
      <c r="C196" s="185"/>
      <c r="D196" s="185"/>
      <c r="E196" s="185"/>
      <c r="F196" s="185"/>
      <c r="K196" s="221"/>
    </row>
    <row r="197" spans="3:11" x14ac:dyDescent="0.35">
      <c r="C197" s="185"/>
      <c r="D197" s="185"/>
      <c r="E197" s="185"/>
      <c r="F197" s="185"/>
      <c r="K197" s="221"/>
    </row>
    <row r="198" spans="3:11" x14ac:dyDescent="0.35">
      <c r="C198" s="185"/>
      <c r="D198" s="185"/>
      <c r="E198" s="185"/>
      <c r="F198" s="185"/>
      <c r="K198" s="221"/>
    </row>
    <row r="199" spans="3:11" x14ac:dyDescent="0.35">
      <c r="C199" s="185"/>
      <c r="D199" s="185"/>
      <c r="E199" s="185"/>
      <c r="F199" s="185"/>
      <c r="K199" s="221"/>
    </row>
    <row r="200" spans="3:11" x14ac:dyDescent="0.35">
      <c r="C200" s="185"/>
      <c r="D200" s="185"/>
      <c r="E200" s="185"/>
      <c r="F200" s="185"/>
      <c r="K200" s="221"/>
    </row>
    <row r="201" spans="3:11" x14ac:dyDescent="0.35">
      <c r="C201" s="185"/>
      <c r="D201" s="185"/>
      <c r="E201" s="185"/>
      <c r="F201" s="185"/>
      <c r="K201" s="221"/>
    </row>
    <row r="202" spans="3:11" x14ac:dyDescent="0.35">
      <c r="C202" s="185"/>
      <c r="D202" s="185"/>
      <c r="E202" s="185"/>
      <c r="F202" s="185"/>
      <c r="K202" s="221"/>
    </row>
    <row r="203" spans="3:11" x14ac:dyDescent="0.35">
      <c r="C203" s="185"/>
      <c r="D203" s="185"/>
      <c r="E203" s="185"/>
      <c r="F203" s="185"/>
      <c r="K203" s="221"/>
    </row>
    <row r="204" spans="3:11" x14ac:dyDescent="0.35">
      <c r="C204" s="185"/>
      <c r="D204" s="185"/>
      <c r="E204" s="185"/>
      <c r="F204" s="185"/>
      <c r="K204" s="221"/>
    </row>
    <row r="205" spans="3:11" x14ac:dyDescent="0.35">
      <c r="C205" s="185"/>
      <c r="D205" s="185"/>
      <c r="E205" s="185"/>
      <c r="F205" s="185"/>
      <c r="K205" s="221"/>
    </row>
    <row r="206" spans="3:11" x14ac:dyDescent="0.35">
      <c r="C206" s="185"/>
      <c r="D206" s="185"/>
      <c r="E206" s="185"/>
      <c r="F206" s="185"/>
      <c r="K206" s="221"/>
    </row>
    <row r="207" spans="3:11" x14ac:dyDescent="0.35">
      <c r="C207" s="185"/>
      <c r="D207" s="185"/>
      <c r="E207" s="185"/>
      <c r="F207" s="185"/>
      <c r="K207" s="221"/>
    </row>
    <row r="208" spans="3:11" x14ac:dyDescent="0.35">
      <c r="C208" s="185"/>
      <c r="D208" s="185"/>
      <c r="E208" s="185"/>
      <c r="F208" s="185"/>
      <c r="K208" s="221"/>
    </row>
    <row r="209" spans="3:11" x14ac:dyDescent="0.35">
      <c r="C209" s="185"/>
      <c r="D209" s="185"/>
      <c r="E209" s="185"/>
      <c r="F209" s="185"/>
      <c r="K209" s="221"/>
    </row>
    <row r="210" spans="3:11" x14ac:dyDescent="0.35">
      <c r="C210" s="185"/>
      <c r="D210" s="185"/>
      <c r="E210" s="185"/>
      <c r="F210" s="185"/>
      <c r="K210" s="221"/>
    </row>
    <row r="211" spans="3:11" x14ac:dyDescent="0.35">
      <c r="C211" s="185"/>
      <c r="D211" s="185"/>
      <c r="E211" s="185"/>
      <c r="F211" s="185"/>
      <c r="K211" s="221"/>
    </row>
    <row r="212" spans="3:11" x14ac:dyDescent="0.35">
      <c r="C212" s="185"/>
      <c r="D212" s="185"/>
      <c r="E212" s="185"/>
      <c r="F212" s="185"/>
      <c r="K212" s="221"/>
    </row>
    <row r="213" spans="3:11" x14ac:dyDescent="0.35">
      <c r="C213" s="185"/>
      <c r="D213" s="185"/>
      <c r="E213" s="185"/>
      <c r="F213" s="185"/>
      <c r="K213" s="221"/>
    </row>
    <row r="214" spans="3:11" x14ac:dyDescent="0.35">
      <c r="C214" s="185"/>
      <c r="D214" s="185"/>
      <c r="E214" s="185"/>
      <c r="F214" s="185"/>
      <c r="K214" s="221"/>
    </row>
    <row r="215" spans="3:11" x14ac:dyDescent="0.35">
      <c r="C215" s="185"/>
      <c r="D215" s="185"/>
      <c r="E215" s="185"/>
      <c r="F215" s="185"/>
      <c r="K215" s="221"/>
    </row>
    <row r="216" spans="3:11" x14ac:dyDescent="0.35">
      <c r="C216" s="185"/>
      <c r="D216" s="185"/>
      <c r="E216" s="185"/>
      <c r="F216" s="185"/>
      <c r="K216" s="221"/>
    </row>
    <row r="217" spans="3:11" x14ac:dyDescent="0.35">
      <c r="C217" s="185"/>
      <c r="D217" s="185"/>
      <c r="E217" s="185"/>
      <c r="F217" s="185"/>
      <c r="K217" s="221"/>
    </row>
    <row r="218" spans="3:11" x14ac:dyDescent="0.35">
      <c r="C218" s="185"/>
      <c r="D218" s="185"/>
      <c r="E218" s="185"/>
      <c r="F218" s="185"/>
      <c r="K218" s="221"/>
    </row>
  </sheetData>
  <phoneticPr fontId="28" type="noConversion"/>
  <conditionalFormatting sqref="G4">
    <cfRule type="cellIs" dxfId="1" priority="1" operator="equal">
      <formula>"yes"</formula>
    </cfRule>
    <cfRule type="cellIs" dxfId="0" priority="2" operator="equal">
      <formula>"no"</formula>
    </cfRule>
  </conditionalFormatting>
  <hyperlinks>
    <hyperlink ref="K7" r:id="rId1" xr:uid="{00000000-0004-0000-0700-000000000000}"/>
    <hyperlink ref="K4" r:id="rId2" xr:uid="{00000000-0004-0000-0700-000001000000}"/>
    <hyperlink ref="K11" r:id="rId3" xr:uid="{00000000-0004-0000-0700-000002000000}"/>
    <hyperlink ref="K15" r:id="rId4" xr:uid="{00000000-0004-0000-0700-000003000000}"/>
  </hyperlinks>
  <pageMargins left="0.7" right="0.7" top="0.75" bottom="0.75" header="0" footer="0"/>
  <pageSetup orientation="portrait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J240"/>
  <sheetViews>
    <sheetView tabSelected="1" zoomScaleNormal="100" workbookViewId="0">
      <selection activeCell="F16" sqref="F16"/>
    </sheetView>
  </sheetViews>
  <sheetFormatPr defaultColWidth="12.58203125" defaultRowHeight="14.5" x14ac:dyDescent="0.35"/>
  <cols>
    <col min="1" max="1" width="5.75" style="87" customWidth="1"/>
    <col min="2" max="2" width="5.5" style="87" customWidth="1"/>
    <col min="3" max="3" width="14.08203125" style="154" customWidth="1"/>
    <col min="4" max="4" width="10" style="154" customWidth="1"/>
    <col min="5" max="5" width="13.5" style="154" customWidth="1"/>
    <col min="6" max="6" width="20.5" style="154" customWidth="1"/>
    <col min="7" max="10" width="10" style="87" customWidth="1"/>
    <col min="11" max="11" width="30.58203125" style="154" customWidth="1"/>
    <col min="12" max="12" width="67.33203125" style="154" customWidth="1"/>
    <col min="13" max="23" width="10" style="154" customWidth="1"/>
    <col min="24" max="16384" width="12.58203125" style="154"/>
  </cols>
  <sheetData>
    <row r="1" spans="1:36" x14ac:dyDescent="0.35">
      <c r="A1" s="76"/>
      <c r="B1" s="80">
        <v>2024</v>
      </c>
      <c r="C1" s="147"/>
      <c r="D1" s="147"/>
      <c r="E1" s="147"/>
      <c r="F1" s="147"/>
      <c r="G1" s="76"/>
      <c r="H1" s="76"/>
      <c r="I1" s="76"/>
      <c r="J1" s="106"/>
      <c r="K1" s="147"/>
      <c r="L1" s="145"/>
    </row>
    <row r="2" spans="1:36" x14ac:dyDescent="0.35">
      <c r="A2" s="224"/>
      <c r="B2" s="225" t="s">
        <v>144</v>
      </c>
      <c r="C2" s="226" t="s">
        <v>145</v>
      </c>
      <c r="D2" s="226" t="s">
        <v>4</v>
      </c>
      <c r="E2" s="226" t="s">
        <v>147</v>
      </c>
      <c r="F2" s="226" t="s">
        <v>5</v>
      </c>
      <c r="G2" s="225" t="s">
        <v>148</v>
      </c>
      <c r="H2" s="225" t="s">
        <v>149</v>
      </c>
      <c r="I2" s="225" t="s">
        <v>150</v>
      </c>
      <c r="J2" s="227" t="s">
        <v>151</v>
      </c>
      <c r="K2" s="226" t="s">
        <v>7</v>
      </c>
      <c r="L2" s="56" t="s">
        <v>156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</row>
    <row r="3" spans="1:36" x14ac:dyDescent="0.35">
      <c r="A3" s="229" t="s">
        <v>157</v>
      </c>
      <c r="B3" s="230" t="s">
        <v>88</v>
      </c>
      <c r="C3" s="269" t="s">
        <v>591</v>
      </c>
      <c r="D3" s="200" t="s">
        <v>125</v>
      </c>
      <c r="E3" s="200" t="s">
        <v>126</v>
      </c>
      <c r="F3" s="200" t="s">
        <v>127</v>
      </c>
      <c r="G3" s="197" t="s">
        <v>31</v>
      </c>
      <c r="H3" s="231" t="s">
        <v>39</v>
      </c>
      <c r="I3" s="231" t="s">
        <v>18</v>
      </c>
      <c r="J3" s="232" t="s">
        <v>334</v>
      </c>
      <c r="K3" s="163" t="s">
        <v>128</v>
      </c>
      <c r="L3" s="233" t="s">
        <v>503</v>
      </c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</row>
    <row r="4" spans="1:36" x14ac:dyDescent="0.35">
      <c r="A4" s="229">
        <v>1</v>
      </c>
      <c r="B4" s="361" t="s">
        <v>88</v>
      </c>
      <c r="C4" s="362" t="s">
        <v>502</v>
      </c>
      <c r="D4" s="363" t="s">
        <v>504</v>
      </c>
      <c r="E4" s="352" t="s">
        <v>505</v>
      </c>
      <c r="F4" s="352" t="s">
        <v>114</v>
      </c>
      <c r="G4" s="236" t="s">
        <v>10</v>
      </c>
      <c r="H4" s="236" t="s">
        <v>161</v>
      </c>
      <c r="I4" s="236" t="s">
        <v>18</v>
      </c>
      <c r="J4" s="236" t="s">
        <v>188</v>
      </c>
      <c r="K4" s="271" t="s">
        <v>506</v>
      </c>
      <c r="L4" s="234" t="s">
        <v>507</v>
      </c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</row>
    <row r="5" spans="1:36" x14ac:dyDescent="0.35">
      <c r="A5" s="229">
        <v>2</v>
      </c>
      <c r="B5" s="361" t="s">
        <v>88</v>
      </c>
      <c r="C5" s="362" t="s">
        <v>502</v>
      </c>
      <c r="D5" s="364" t="s">
        <v>508</v>
      </c>
      <c r="E5" s="365" t="s">
        <v>509</v>
      </c>
      <c r="F5" s="365" t="s">
        <v>510</v>
      </c>
      <c r="G5" s="236" t="s">
        <v>10</v>
      </c>
      <c r="H5" s="236" t="s">
        <v>96</v>
      </c>
      <c r="I5" s="236" t="s">
        <v>8</v>
      </c>
      <c r="J5" s="236" t="s">
        <v>96</v>
      </c>
      <c r="K5" s="271" t="s">
        <v>511</v>
      </c>
      <c r="L5" s="234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</row>
    <row r="6" spans="1:36" x14ac:dyDescent="0.35">
      <c r="A6" s="229">
        <v>3</v>
      </c>
      <c r="B6" s="361" t="s">
        <v>88</v>
      </c>
      <c r="C6" s="362" t="s">
        <v>502</v>
      </c>
      <c r="D6" s="363" t="s">
        <v>512</v>
      </c>
      <c r="E6" s="352" t="s">
        <v>513</v>
      </c>
      <c r="F6" s="352" t="s">
        <v>275</v>
      </c>
      <c r="G6" s="236" t="s">
        <v>10</v>
      </c>
      <c r="H6" s="236" t="s">
        <v>161</v>
      </c>
      <c r="I6" s="236" t="s">
        <v>18</v>
      </c>
      <c r="J6" s="236" t="s">
        <v>167</v>
      </c>
      <c r="K6" s="271" t="s">
        <v>514</v>
      </c>
      <c r="L6" s="234" t="s">
        <v>515</v>
      </c>
      <c r="M6" s="228"/>
      <c r="N6" s="235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</row>
    <row r="7" spans="1:36" x14ac:dyDescent="0.35">
      <c r="A7" s="229">
        <v>4</v>
      </c>
      <c r="B7" s="361" t="s">
        <v>88</v>
      </c>
      <c r="C7" s="362" t="s">
        <v>502</v>
      </c>
      <c r="D7" s="363" t="s">
        <v>516</v>
      </c>
      <c r="E7" s="363" t="s">
        <v>517</v>
      </c>
      <c r="F7" s="363" t="s">
        <v>46</v>
      </c>
      <c r="G7" s="238" t="s">
        <v>10</v>
      </c>
      <c r="H7" s="238" t="s">
        <v>96</v>
      </c>
      <c r="I7" s="238" t="s">
        <v>18</v>
      </c>
      <c r="J7" s="238" t="s">
        <v>158</v>
      </c>
      <c r="K7" s="271" t="s">
        <v>518</v>
      </c>
      <c r="L7" s="239" t="s">
        <v>519</v>
      </c>
      <c r="M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</row>
    <row r="8" spans="1:36" x14ac:dyDescent="0.35">
      <c r="A8" s="229">
        <v>5</v>
      </c>
      <c r="B8" s="361" t="s">
        <v>88</v>
      </c>
      <c r="C8" s="362" t="s">
        <v>502</v>
      </c>
      <c r="D8" s="363" t="s">
        <v>520</v>
      </c>
      <c r="E8" s="352" t="s">
        <v>521</v>
      </c>
      <c r="F8" s="352" t="s">
        <v>522</v>
      </c>
      <c r="G8" s="236" t="s">
        <v>31</v>
      </c>
      <c r="H8" s="236" t="s">
        <v>96</v>
      </c>
      <c r="I8" s="236" t="s">
        <v>18</v>
      </c>
      <c r="J8" s="236" t="s">
        <v>96</v>
      </c>
      <c r="K8" s="271" t="s">
        <v>523</v>
      </c>
      <c r="L8" s="234" t="s">
        <v>604</v>
      </c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</row>
    <row r="9" spans="1:36" x14ac:dyDescent="0.35">
      <c r="A9" s="229">
        <v>6</v>
      </c>
      <c r="B9" s="361" t="s">
        <v>88</v>
      </c>
      <c r="C9" s="362" t="s">
        <v>502</v>
      </c>
      <c r="D9" s="364" t="s">
        <v>359</v>
      </c>
      <c r="E9" s="364" t="s">
        <v>524</v>
      </c>
      <c r="F9" s="364" t="s">
        <v>525</v>
      </c>
      <c r="G9" s="238" t="s">
        <v>10</v>
      </c>
      <c r="H9" s="238" t="s">
        <v>39</v>
      </c>
      <c r="I9" s="238" t="s">
        <v>18</v>
      </c>
      <c r="J9" s="238" t="s">
        <v>334</v>
      </c>
      <c r="K9" s="271" t="s">
        <v>526</v>
      </c>
      <c r="L9" s="240" t="s">
        <v>599</v>
      </c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</row>
    <row r="10" spans="1:36" x14ac:dyDescent="0.35">
      <c r="A10" s="229">
        <v>7</v>
      </c>
      <c r="B10" s="361" t="s">
        <v>88</v>
      </c>
      <c r="C10" s="362" t="s">
        <v>502</v>
      </c>
      <c r="D10" s="364" t="s">
        <v>527</v>
      </c>
      <c r="E10" s="365" t="s">
        <v>528</v>
      </c>
      <c r="F10" s="366" t="s">
        <v>61</v>
      </c>
      <c r="G10" s="236" t="s">
        <v>16</v>
      </c>
      <c r="H10" s="236" t="s">
        <v>39</v>
      </c>
      <c r="I10" s="236" t="s">
        <v>18</v>
      </c>
      <c r="J10" s="236" t="s">
        <v>529</v>
      </c>
      <c r="K10" s="271" t="s">
        <v>530</v>
      </c>
      <c r="L10" s="234" t="s">
        <v>605</v>
      </c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</row>
    <row r="11" spans="1:36" x14ac:dyDescent="0.35">
      <c r="A11" s="229">
        <v>8</v>
      </c>
      <c r="B11" s="361" t="s">
        <v>88</v>
      </c>
      <c r="C11" s="362" t="s">
        <v>502</v>
      </c>
      <c r="D11" s="364" t="s">
        <v>606</v>
      </c>
      <c r="E11" s="365" t="s">
        <v>531</v>
      </c>
      <c r="F11" s="366" t="s">
        <v>607</v>
      </c>
      <c r="G11" s="236" t="s">
        <v>608</v>
      </c>
      <c r="H11" s="236" t="s">
        <v>609</v>
      </c>
      <c r="I11" s="236" t="s">
        <v>610</v>
      </c>
      <c r="J11" s="236" t="s">
        <v>532</v>
      </c>
      <c r="K11" s="271" t="s">
        <v>611</v>
      </c>
      <c r="L11" s="241" t="s">
        <v>533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</row>
    <row r="12" spans="1:36" x14ac:dyDescent="0.35">
      <c r="A12" s="229">
        <v>9</v>
      </c>
      <c r="B12" s="401" t="s">
        <v>88</v>
      </c>
      <c r="C12" s="402" t="s">
        <v>837</v>
      </c>
      <c r="D12" s="237" t="s">
        <v>543</v>
      </c>
      <c r="E12" s="237" t="s">
        <v>542</v>
      </c>
      <c r="F12" s="404" t="s">
        <v>79</v>
      </c>
      <c r="G12" s="236" t="s">
        <v>10</v>
      </c>
      <c r="H12" s="236" t="s">
        <v>96</v>
      </c>
      <c r="I12" s="236" t="s">
        <v>8</v>
      </c>
      <c r="J12" s="236" t="s">
        <v>96</v>
      </c>
      <c r="K12" s="72" t="s">
        <v>544</v>
      </c>
      <c r="L12" s="241" t="s">
        <v>838</v>
      </c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</row>
    <row r="13" spans="1:36" x14ac:dyDescent="0.35">
      <c r="A13" s="229">
        <v>10</v>
      </c>
      <c r="B13" s="401" t="s">
        <v>88</v>
      </c>
      <c r="C13" s="402" t="s">
        <v>837</v>
      </c>
      <c r="D13" s="237" t="s">
        <v>839</v>
      </c>
      <c r="E13" s="404" t="s">
        <v>840</v>
      </c>
      <c r="F13" s="404" t="s">
        <v>841</v>
      </c>
      <c r="G13" s="236" t="s">
        <v>10</v>
      </c>
      <c r="H13" s="236" t="s">
        <v>161</v>
      </c>
      <c r="I13" s="236" t="s">
        <v>18</v>
      </c>
      <c r="J13" s="236" t="s">
        <v>176</v>
      </c>
      <c r="K13" s="72" t="s">
        <v>842</v>
      </c>
      <c r="L13" s="241" t="s">
        <v>843</v>
      </c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</row>
    <row r="14" spans="1:36" x14ac:dyDescent="0.35">
      <c r="A14" s="229">
        <v>11</v>
      </c>
      <c r="B14" s="401" t="s">
        <v>88</v>
      </c>
      <c r="C14" s="402" t="s">
        <v>837</v>
      </c>
      <c r="D14" s="237" t="s">
        <v>416</v>
      </c>
      <c r="E14" s="426" t="s">
        <v>896</v>
      </c>
      <c r="F14" s="404" t="s">
        <v>897</v>
      </c>
      <c r="G14" s="236" t="s">
        <v>31</v>
      </c>
      <c r="H14" s="236" t="s">
        <v>39</v>
      </c>
      <c r="I14" s="236" t="s">
        <v>18</v>
      </c>
      <c r="J14" s="236" t="s">
        <v>200</v>
      </c>
      <c r="K14" s="72" t="s">
        <v>898</v>
      </c>
      <c r="L14" s="241" t="s">
        <v>899</v>
      </c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</row>
    <row r="15" spans="1:36" x14ac:dyDescent="0.35">
      <c r="A15" s="229">
        <v>12</v>
      </c>
      <c r="B15" s="401" t="s">
        <v>88</v>
      </c>
      <c r="C15" s="402" t="s">
        <v>837</v>
      </c>
      <c r="D15" s="237" t="s">
        <v>845</v>
      </c>
      <c r="E15" s="426" t="s">
        <v>844</v>
      </c>
      <c r="F15" s="426" t="s">
        <v>1015</v>
      </c>
      <c r="G15" s="236" t="s">
        <v>10</v>
      </c>
      <c r="H15" s="236" t="s">
        <v>96</v>
      </c>
      <c r="I15" s="236" t="s">
        <v>8</v>
      </c>
      <c r="J15" s="236" t="s">
        <v>96</v>
      </c>
      <c r="K15" s="72" t="s">
        <v>846</v>
      </c>
      <c r="L15" s="234" t="s">
        <v>847</v>
      </c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</row>
    <row r="16" spans="1:36" x14ac:dyDescent="0.35">
      <c r="A16" s="229">
        <v>13</v>
      </c>
      <c r="B16" s="401" t="s">
        <v>88</v>
      </c>
      <c r="C16" s="402" t="s">
        <v>837</v>
      </c>
      <c r="D16" s="403" t="s">
        <v>848</v>
      </c>
      <c r="E16" s="74" t="s">
        <v>187</v>
      </c>
      <c r="F16" s="74" t="s">
        <v>849</v>
      </c>
      <c r="G16" s="236" t="s">
        <v>31</v>
      </c>
      <c r="H16" s="236" t="s">
        <v>161</v>
      </c>
      <c r="I16" s="236" t="s">
        <v>18</v>
      </c>
      <c r="J16" s="236" t="s">
        <v>39</v>
      </c>
      <c r="K16" s="72" t="s">
        <v>850</v>
      </c>
      <c r="L16" s="234" t="s">
        <v>851</v>
      </c>
    </row>
    <row r="17" spans="1:11" x14ac:dyDescent="0.35">
      <c r="A17" s="82"/>
      <c r="B17" s="82"/>
      <c r="C17" s="209"/>
      <c r="D17" s="242"/>
      <c r="E17" s="242"/>
      <c r="F17" s="242"/>
      <c r="G17" s="242"/>
      <c r="H17" s="242"/>
      <c r="I17" s="242"/>
      <c r="J17" s="242"/>
      <c r="K17" s="242"/>
    </row>
    <row r="18" spans="1:11" ht="14.15" customHeight="1" x14ac:dyDescent="0.35">
      <c r="A18" s="82"/>
      <c r="B18" s="82"/>
      <c r="C18" s="217" t="s">
        <v>148</v>
      </c>
      <c r="D18" s="217" t="s">
        <v>191</v>
      </c>
      <c r="E18" s="216"/>
      <c r="F18" s="217" t="s">
        <v>149</v>
      </c>
      <c r="G18" s="83" t="s">
        <v>191</v>
      </c>
      <c r="H18" s="82"/>
      <c r="I18" s="84" t="s">
        <v>150</v>
      </c>
      <c r="J18" s="84" t="s">
        <v>191</v>
      </c>
      <c r="K18" s="209"/>
    </row>
    <row r="19" spans="1:11" x14ac:dyDescent="0.35">
      <c r="A19" s="82"/>
      <c r="B19" s="82"/>
      <c r="C19" s="218" t="s">
        <v>16</v>
      </c>
      <c r="D19" s="86">
        <f>COUNTIF(G3:G16,"G")</f>
        <v>1</v>
      </c>
      <c r="E19" s="216"/>
      <c r="F19" s="219" t="s">
        <v>39</v>
      </c>
      <c r="G19" s="76">
        <f>COUNTIF(H3:H16,"EU")</f>
        <v>5</v>
      </c>
      <c r="H19" s="82"/>
      <c r="I19" s="66" t="s">
        <v>18</v>
      </c>
      <c r="J19" s="66">
        <f>COUNTIF(I3:I16,"M")</f>
        <v>10</v>
      </c>
      <c r="K19" s="209"/>
    </row>
    <row r="20" spans="1:11" x14ac:dyDescent="0.35">
      <c r="A20" s="82"/>
      <c r="B20" s="82"/>
      <c r="C20" s="218" t="s">
        <v>31</v>
      </c>
      <c r="D20" s="86">
        <f>COUNTIF(G3:G16,"U")</f>
        <v>5</v>
      </c>
      <c r="E20" s="216"/>
      <c r="F20" s="219" t="s">
        <v>161</v>
      </c>
      <c r="G20" s="76">
        <f>COUNTIF(H3:H16,"Asia")</f>
        <v>4</v>
      </c>
      <c r="H20" s="82"/>
      <c r="I20" s="66" t="s">
        <v>8</v>
      </c>
      <c r="J20" s="66">
        <f>COUNTIF(I3:I16,"F")</f>
        <v>4</v>
      </c>
      <c r="K20" s="209"/>
    </row>
    <row r="21" spans="1:11" x14ac:dyDescent="0.35">
      <c r="A21" s="82"/>
      <c r="B21" s="82"/>
      <c r="C21" s="218" t="s">
        <v>10</v>
      </c>
      <c r="D21" s="86">
        <f>COUNTIF(G3:G16,"I")</f>
        <v>8</v>
      </c>
      <c r="E21" s="216"/>
      <c r="F21" s="219" t="s">
        <v>96</v>
      </c>
      <c r="G21" s="76">
        <f>COUNTIF(H3:H16,"US")</f>
        <v>5</v>
      </c>
      <c r="H21" s="82"/>
      <c r="I21" s="66"/>
      <c r="J21" s="66"/>
      <c r="K21" s="209"/>
    </row>
    <row r="22" spans="1:11" x14ac:dyDescent="0.35">
      <c r="A22" s="82"/>
      <c r="B22" s="82"/>
      <c r="C22" s="216"/>
      <c r="D22" s="220">
        <f>D19+D20+D21</f>
        <v>14</v>
      </c>
      <c r="E22" s="220"/>
      <c r="F22" s="220"/>
      <c r="G22" s="66">
        <f>G19+G20+G21</f>
        <v>14</v>
      </c>
      <c r="H22" s="82"/>
      <c r="I22" s="82"/>
      <c r="J22" s="82">
        <f>J19+J20+J21</f>
        <v>14</v>
      </c>
      <c r="K22" s="209"/>
    </row>
    <row r="23" spans="1:11" x14ac:dyDescent="0.35">
      <c r="C23" s="185"/>
      <c r="D23" s="185"/>
      <c r="E23" s="185"/>
      <c r="F23" s="185"/>
      <c r="K23" s="185"/>
    </row>
    <row r="24" spans="1:11" x14ac:dyDescent="0.35">
      <c r="C24" s="185"/>
      <c r="D24" s="185"/>
      <c r="E24" s="185"/>
      <c r="F24" s="185"/>
      <c r="K24" s="185"/>
    </row>
    <row r="25" spans="1:11" x14ac:dyDescent="0.35">
      <c r="C25" s="185"/>
      <c r="D25" s="185"/>
      <c r="E25" s="185"/>
      <c r="F25" s="185"/>
      <c r="K25" s="185"/>
    </row>
    <row r="26" spans="1:11" x14ac:dyDescent="0.35">
      <c r="C26" s="185"/>
      <c r="D26" s="185"/>
      <c r="E26" s="185"/>
      <c r="F26" s="185"/>
      <c r="K26" s="185"/>
    </row>
    <row r="27" spans="1:11" x14ac:dyDescent="0.35">
      <c r="C27" s="185"/>
      <c r="D27" s="185"/>
      <c r="E27" s="185"/>
      <c r="F27" s="185"/>
      <c r="K27" s="185"/>
    </row>
    <row r="28" spans="1:11" x14ac:dyDescent="0.35">
      <c r="C28" s="185"/>
      <c r="D28" s="185"/>
      <c r="E28" s="185"/>
      <c r="F28" s="185"/>
      <c r="K28" s="185"/>
    </row>
    <row r="29" spans="1:11" x14ac:dyDescent="0.35">
      <c r="C29" s="185"/>
      <c r="D29" s="185"/>
      <c r="E29" s="185"/>
      <c r="F29" s="185"/>
      <c r="K29" s="185"/>
    </row>
    <row r="30" spans="1:11" x14ac:dyDescent="0.35">
      <c r="C30" s="185"/>
      <c r="D30" s="185"/>
      <c r="E30" s="185"/>
      <c r="F30" s="185"/>
      <c r="K30" s="185"/>
    </row>
    <row r="31" spans="1:11" x14ac:dyDescent="0.35">
      <c r="C31" s="185"/>
      <c r="D31" s="185"/>
      <c r="E31" s="185"/>
      <c r="F31" s="185"/>
      <c r="K31" s="185"/>
    </row>
    <row r="32" spans="1:11" x14ac:dyDescent="0.35">
      <c r="C32" s="185"/>
      <c r="D32" s="185"/>
      <c r="E32" s="185"/>
      <c r="F32" s="185"/>
      <c r="K32" s="185"/>
    </row>
    <row r="33" spans="1:13" x14ac:dyDescent="0.35">
      <c r="C33" s="185"/>
      <c r="D33" s="185"/>
      <c r="E33" s="185"/>
      <c r="F33" s="185"/>
      <c r="K33" s="185"/>
    </row>
    <row r="34" spans="1:13" x14ac:dyDescent="0.35">
      <c r="C34" s="185"/>
      <c r="D34" s="185"/>
      <c r="E34" s="185"/>
      <c r="F34" s="185"/>
      <c r="K34" s="185"/>
    </row>
    <row r="35" spans="1:13" x14ac:dyDescent="0.35">
      <c r="C35" s="185"/>
      <c r="D35" s="185"/>
      <c r="E35" s="185"/>
      <c r="F35" s="185"/>
      <c r="K35" s="185"/>
    </row>
    <row r="36" spans="1:13" x14ac:dyDescent="0.35">
      <c r="A36" s="89"/>
      <c r="C36" s="243"/>
      <c r="D36" s="243"/>
      <c r="E36" s="243"/>
      <c r="F36" s="243"/>
      <c r="K36" s="244"/>
    </row>
    <row r="37" spans="1:13" x14ac:dyDescent="0.35">
      <c r="A37" s="89"/>
      <c r="C37" s="245" t="s">
        <v>192</v>
      </c>
      <c r="D37" s="246"/>
      <c r="E37" s="246"/>
      <c r="F37" s="246"/>
      <c r="G37" s="89"/>
      <c r="H37" s="89"/>
      <c r="I37" s="89"/>
      <c r="J37" s="89"/>
      <c r="K37" s="246"/>
    </row>
    <row r="38" spans="1:13" x14ac:dyDescent="0.35">
      <c r="A38" s="89"/>
      <c r="C38" s="145"/>
      <c r="D38" s="247" t="s">
        <v>146</v>
      </c>
      <c r="E38" s="247" t="s">
        <v>147</v>
      </c>
      <c r="F38" s="248" t="s">
        <v>5</v>
      </c>
      <c r="G38" s="91" t="s">
        <v>148</v>
      </c>
      <c r="H38" s="91" t="s">
        <v>149</v>
      </c>
      <c r="I38" s="91" t="s">
        <v>150</v>
      </c>
      <c r="J38" s="91" t="s">
        <v>151</v>
      </c>
      <c r="K38" s="247" t="s">
        <v>7</v>
      </c>
    </row>
    <row r="39" spans="1:13" x14ac:dyDescent="0.35">
      <c r="A39" s="89"/>
      <c r="C39" s="145" t="s">
        <v>194</v>
      </c>
      <c r="D39" s="237" t="s">
        <v>534</v>
      </c>
      <c r="E39" s="237" t="s">
        <v>535</v>
      </c>
      <c r="F39" s="237" t="s">
        <v>536</v>
      </c>
      <c r="G39" s="236" t="s">
        <v>10</v>
      </c>
      <c r="H39" s="236" t="s">
        <v>537</v>
      </c>
      <c r="I39" s="236" t="s">
        <v>18</v>
      </c>
      <c r="J39" s="236" t="s">
        <v>203</v>
      </c>
      <c r="K39" s="145" t="s">
        <v>538</v>
      </c>
      <c r="M39" s="243"/>
    </row>
    <row r="40" spans="1:13" x14ac:dyDescent="0.35">
      <c r="A40" s="89"/>
      <c r="C40" s="145" t="s">
        <v>194</v>
      </c>
      <c r="D40" s="237" t="s">
        <v>539</v>
      </c>
      <c r="E40" s="237" t="s">
        <v>540</v>
      </c>
      <c r="F40" s="237" t="s">
        <v>408</v>
      </c>
      <c r="G40" s="236" t="s">
        <v>10</v>
      </c>
      <c r="H40" s="236" t="s">
        <v>96</v>
      </c>
      <c r="I40" s="236" t="s">
        <v>18</v>
      </c>
      <c r="J40" s="236" t="s">
        <v>158</v>
      </c>
      <c r="K40" s="145" t="s">
        <v>541</v>
      </c>
      <c r="M40" s="243"/>
    </row>
    <row r="41" spans="1:13" x14ac:dyDescent="0.35">
      <c r="A41" s="89"/>
      <c r="C41" s="145" t="s">
        <v>194</v>
      </c>
      <c r="D41" s="237" t="s">
        <v>542</v>
      </c>
      <c r="E41" s="237" t="s">
        <v>543</v>
      </c>
      <c r="F41" s="237" t="s">
        <v>79</v>
      </c>
      <c r="G41" s="236" t="s">
        <v>10</v>
      </c>
      <c r="H41" s="236" t="s">
        <v>96</v>
      </c>
      <c r="I41" s="236" t="s">
        <v>8</v>
      </c>
      <c r="J41" s="236" t="s">
        <v>158</v>
      </c>
      <c r="K41" s="72" t="s">
        <v>544</v>
      </c>
      <c r="M41" s="243"/>
    </row>
    <row r="42" spans="1:13" x14ac:dyDescent="0.35">
      <c r="C42" s="145" t="s">
        <v>194</v>
      </c>
      <c r="D42" s="237" t="s">
        <v>516</v>
      </c>
      <c r="E42" s="237" t="s">
        <v>517</v>
      </c>
      <c r="F42" s="237" t="s">
        <v>46</v>
      </c>
      <c r="G42" s="236" t="s">
        <v>10</v>
      </c>
      <c r="H42" s="236" t="s">
        <v>96</v>
      </c>
      <c r="I42" s="236" t="s">
        <v>18</v>
      </c>
      <c r="J42" s="236" t="s">
        <v>158</v>
      </c>
      <c r="K42" s="145" t="s">
        <v>518</v>
      </c>
      <c r="M42" s="243"/>
    </row>
    <row r="43" spans="1:13" x14ac:dyDescent="0.35">
      <c r="C43" s="185"/>
      <c r="D43" s="185"/>
      <c r="E43" s="185"/>
      <c r="F43" s="185"/>
      <c r="K43" s="185"/>
    </row>
    <row r="44" spans="1:13" x14ac:dyDescent="0.35">
      <c r="C44" s="185"/>
      <c r="D44" s="185"/>
      <c r="E44" s="185"/>
      <c r="F44" s="185"/>
      <c r="K44" s="185"/>
    </row>
    <row r="45" spans="1:13" x14ac:dyDescent="0.35">
      <c r="C45" s="185"/>
      <c r="D45" s="185"/>
      <c r="E45" s="185"/>
      <c r="F45" s="185"/>
      <c r="K45" s="185"/>
    </row>
    <row r="46" spans="1:13" x14ac:dyDescent="0.35">
      <c r="C46" s="185"/>
      <c r="D46" s="185"/>
      <c r="E46" s="185"/>
      <c r="F46" s="185"/>
      <c r="K46" s="185"/>
    </row>
    <row r="47" spans="1:13" x14ac:dyDescent="0.35">
      <c r="C47" s="185"/>
      <c r="D47" s="185"/>
      <c r="E47" s="185"/>
      <c r="F47" s="185"/>
      <c r="K47" s="185"/>
    </row>
    <row r="48" spans="1:13" x14ac:dyDescent="0.35">
      <c r="C48" s="185"/>
      <c r="D48" s="185"/>
      <c r="E48" s="185"/>
      <c r="F48" s="185"/>
      <c r="K48" s="185"/>
    </row>
    <row r="49" spans="3:11" x14ac:dyDescent="0.35">
      <c r="C49" s="185"/>
      <c r="D49" s="185"/>
      <c r="E49" s="185"/>
      <c r="F49" s="185"/>
      <c r="K49" s="185"/>
    </row>
    <row r="50" spans="3:11" x14ac:dyDescent="0.35">
      <c r="C50" s="185"/>
      <c r="D50" s="185"/>
      <c r="E50" s="185"/>
      <c r="F50" s="185"/>
      <c r="K50" s="185"/>
    </row>
    <row r="51" spans="3:11" x14ac:dyDescent="0.35">
      <c r="C51" s="185"/>
      <c r="D51" s="185"/>
      <c r="E51" s="185"/>
      <c r="F51" s="185"/>
      <c r="K51" s="185"/>
    </row>
    <row r="52" spans="3:11" x14ac:dyDescent="0.35">
      <c r="C52" s="185"/>
      <c r="D52" s="185"/>
      <c r="E52" s="185"/>
      <c r="F52" s="185"/>
      <c r="K52" s="185"/>
    </row>
    <row r="53" spans="3:11" x14ac:dyDescent="0.35">
      <c r="C53" s="185"/>
      <c r="D53" s="185"/>
      <c r="E53" s="185"/>
      <c r="F53" s="185"/>
      <c r="K53" s="185"/>
    </row>
    <row r="54" spans="3:11" x14ac:dyDescent="0.35">
      <c r="C54" s="185"/>
      <c r="D54" s="185"/>
      <c r="E54" s="185"/>
      <c r="F54" s="185"/>
      <c r="K54" s="185"/>
    </row>
    <row r="55" spans="3:11" x14ac:dyDescent="0.35">
      <c r="C55" s="185"/>
      <c r="D55" s="185"/>
      <c r="E55" s="185"/>
      <c r="F55" s="185"/>
      <c r="K55" s="185"/>
    </row>
    <row r="56" spans="3:11" x14ac:dyDescent="0.35">
      <c r="C56" s="185"/>
      <c r="D56" s="185"/>
      <c r="E56" s="185"/>
      <c r="F56" s="185"/>
      <c r="K56" s="185"/>
    </row>
    <row r="57" spans="3:11" x14ac:dyDescent="0.35">
      <c r="C57" s="185"/>
      <c r="D57" s="185"/>
      <c r="E57" s="185"/>
      <c r="F57" s="185"/>
      <c r="K57" s="185"/>
    </row>
    <row r="58" spans="3:11" x14ac:dyDescent="0.35">
      <c r="C58" s="185"/>
      <c r="D58" s="185"/>
      <c r="E58" s="185"/>
      <c r="F58" s="185"/>
      <c r="K58" s="185"/>
    </row>
    <row r="59" spans="3:11" x14ac:dyDescent="0.35">
      <c r="C59" s="185"/>
      <c r="D59" s="185"/>
      <c r="E59" s="185"/>
      <c r="F59" s="185"/>
      <c r="K59" s="185"/>
    </row>
    <row r="60" spans="3:11" x14ac:dyDescent="0.35">
      <c r="C60" s="185"/>
      <c r="D60" s="185"/>
      <c r="E60" s="185"/>
      <c r="F60" s="185"/>
      <c r="K60" s="185"/>
    </row>
    <row r="61" spans="3:11" x14ac:dyDescent="0.35">
      <c r="C61" s="185"/>
      <c r="D61" s="185"/>
      <c r="E61" s="185"/>
      <c r="F61" s="185"/>
      <c r="K61" s="185"/>
    </row>
    <row r="62" spans="3:11" x14ac:dyDescent="0.35">
      <c r="C62" s="185"/>
      <c r="D62" s="185"/>
      <c r="E62" s="185"/>
      <c r="F62" s="185"/>
      <c r="K62" s="185"/>
    </row>
    <row r="63" spans="3:11" x14ac:dyDescent="0.35">
      <c r="C63" s="185"/>
      <c r="D63" s="185"/>
      <c r="E63" s="185"/>
      <c r="F63" s="185"/>
      <c r="K63" s="185"/>
    </row>
    <row r="64" spans="3:11" x14ac:dyDescent="0.35">
      <c r="C64" s="185"/>
      <c r="D64" s="185"/>
      <c r="E64" s="185"/>
      <c r="F64" s="185"/>
      <c r="K64" s="185"/>
    </row>
    <row r="65" spans="3:11" x14ac:dyDescent="0.35">
      <c r="C65" s="185"/>
      <c r="D65" s="185"/>
      <c r="E65" s="185"/>
      <c r="F65" s="185"/>
      <c r="K65" s="185"/>
    </row>
    <row r="66" spans="3:11" x14ac:dyDescent="0.35">
      <c r="C66" s="185"/>
      <c r="D66" s="185"/>
      <c r="E66" s="185"/>
      <c r="F66" s="185"/>
      <c r="K66" s="185"/>
    </row>
    <row r="67" spans="3:11" x14ac:dyDescent="0.35">
      <c r="C67" s="185"/>
      <c r="D67" s="185"/>
      <c r="E67" s="185"/>
      <c r="F67" s="185"/>
      <c r="K67" s="185"/>
    </row>
    <row r="68" spans="3:11" x14ac:dyDescent="0.35">
      <c r="C68" s="185"/>
      <c r="D68" s="185"/>
      <c r="E68" s="185"/>
      <c r="F68" s="185"/>
      <c r="K68" s="185"/>
    </row>
    <row r="69" spans="3:11" x14ac:dyDescent="0.35">
      <c r="C69" s="185"/>
      <c r="D69" s="185"/>
      <c r="E69" s="185"/>
      <c r="F69" s="185"/>
      <c r="K69" s="185"/>
    </row>
    <row r="70" spans="3:11" x14ac:dyDescent="0.35">
      <c r="C70" s="185"/>
      <c r="D70" s="185"/>
      <c r="E70" s="185"/>
      <c r="F70" s="185"/>
      <c r="K70" s="185"/>
    </row>
    <row r="71" spans="3:11" x14ac:dyDescent="0.35">
      <c r="C71" s="185"/>
      <c r="D71" s="185"/>
      <c r="E71" s="185"/>
      <c r="F71" s="185"/>
      <c r="K71" s="185"/>
    </row>
    <row r="72" spans="3:11" x14ac:dyDescent="0.35">
      <c r="C72" s="185"/>
      <c r="D72" s="185"/>
      <c r="E72" s="185"/>
      <c r="F72" s="185"/>
      <c r="K72" s="185"/>
    </row>
    <row r="73" spans="3:11" x14ac:dyDescent="0.35">
      <c r="C73" s="185"/>
      <c r="D73" s="185"/>
      <c r="E73" s="185"/>
      <c r="F73" s="185"/>
      <c r="K73" s="185"/>
    </row>
    <row r="74" spans="3:11" x14ac:dyDescent="0.35">
      <c r="C74" s="185"/>
      <c r="D74" s="185"/>
      <c r="E74" s="185"/>
      <c r="F74" s="185"/>
      <c r="K74" s="185"/>
    </row>
    <row r="75" spans="3:11" x14ac:dyDescent="0.35">
      <c r="C75" s="185"/>
      <c r="D75" s="185"/>
      <c r="E75" s="185"/>
      <c r="F75" s="185"/>
      <c r="K75" s="185"/>
    </row>
    <row r="76" spans="3:11" x14ac:dyDescent="0.35">
      <c r="C76" s="185"/>
      <c r="D76" s="185"/>
      <c r="E76" s="185"/>
      <c r="F76" s="185"/>
      <c r="K76" s="185"/>
    </row>
    <row r="77" spans="3:11" x14ac:dyDescent="0.35">
      <c r="C77" s="185"/>
      <c r="D77" s="185"/>
      <c r="E77" s="185"/>
      <c r="F77" s="185"/>
      <c r="K77" s="185"/>
    </row>
    <row r="78" spans="3:11" x14ac:dyDescent="0.35">
      <c r="C78" s="185"/>
      <c r="D78" s="185"/>
      <c r="E78" s="185"/>
      <c r="F78" s="185"/>
      <c r="K78" s="185"/>
    </row>
    <row r="79" spans="3:11" x14ac:dyDescent="0.35">
      <c r="C79" s="185"/>
      <c r="D79" s="185"/>
      <c r="E79" s="185"/>
      <c r="F79" s="185"/>
      <c r="K79" s="185"/>
    </row>
    <row r="80" spans="3:11" x14ac:dyDescent="0.35">
      <c r="C80" s="185"/>
      <c r="D80" s="185"/>
      <c r="E80" s="185"/>
      <c r="F80" s="185"/>
      <c r="K80" s="185"/>
    </row>
    <row r="81" spans="3:11" x14ac:dyDescent="0.35">
      <c r="C81" s="185"/>
      <c r="D81" s="185"/>
      <c r="E81" s="185"/>
      <c r="F81" s="185"/>
      <c r="K81" s="185"/>
    </row>
    <row r="82" spans="3:11" x14ac:dyDescent="0.35">
      <c r="C82" s="185"/>
      <c r="D82" s="185"/>
      <c r="E82" s="185"/>
      <c r="F82" s="185"/>
      <c r="K82" s="185"/>
    </row>
    <row r="83" spans="3:11" x14ac:dyDescent="0.35">
      <c r="C83" s="185"/>
      <c r="D83" s="185"/>
      <c r="E83" s="185"/>
      <c r="F83" s="185"/>
      <c r="K83" s="185"/>
    </row>
    <row r="84" spans="3:11" x14ac:dyDescent="0.35">
      <c r="C84" s="185"/>
      <c r="D84" s="185"/>
      <c r="E84" s="185"/>
      <c r="F84" s="185"/>
      <c r="K84" s="185"/>
    </row>
    <row r="85" spans="3:11" x14ac:dyDescent="0.35">
      <c r="C85" s="185"/>
      <c r="D85" s="185"/>
      <c r="E85" s="185"/>
      <c r="F85" s="185"/>
      <c r="K85" s="185"/>
    </row>
    <row r="86" spans="3:11" x14ac:dyDescent="0.35">
      <c r="C86" s="185"/>
      <c r="D86" s="185"/>
      <c r="E86" s="185"/>
      <c r="F86" s="185"/>
      <c r="K86" s="185"/>
    </row>
    <row r="87" spans="3:11" x14ac:dyDescent="0.35">
      <c r="C87" s="185"/>
      <c r="D87" s="185"/>
      <c r="E87" s="185"/>
      <c r="F87" s="185"/>
      <c r="K87" s="185"/>
    </row>
    <row r="88" spans="3:11" x14ac:dyDescent="0.35">
      <c r="C88" s="185"/>
      <c r="D88" s="185"/>
      <c r="E88" s="185"/>
      <c r="F88" s="185"/>
      <c r="K88" s="185"/>
    </row>
    <row r="89" spans="3:11" x14ac:dyDescent="0.35">
      <c r="C89" s="185"/>
      <c r="D89" s="185"/>
      <c r="E89" s="185"/>
      <c r="F89" s="185"/>
      <c r="K89" s="185"/>
    </row>
    <row r="90" spans="3:11" x14ac:dyDescent="0.35">
      <c r="C90" s="185"/>
      <c r="D90" s="185"/>
      <c r="E90" s="185"/>
      <c r="F90" s="185"/>
      <c r="K90" s="185"/>
    </row>
    <row r="91" spans="3:11" x14ac:dyDescent="0.35">
      <c r="C91" s="185"/>
      <c r="D91" s="185"/>
      <c r="E91" s="185"/>
      <c r="F91" s="185"/>
      <c r="K91" s="185"/>
    </row>
    <row r="92" spans="3:11" x14ac:dyDescent="0.35">
      <c r="C92" s="185"/>
      <c r="D92" s="185"/>
      <c r="E92" s="185"/>
      <c r="F92" s="185"/>
      <c r="K92" s="185"/>
    </row>
    <row r="93" spans="3:11" x14ac:dyDescent="0.35">
      <c r="C93" s="185"/>
      <c r="D93" s="185"/>
      <c r="E93" s="185"/>
      <c r="F93" s="185"/>
      <c r="K93" s="185"/>
    </row>
    <row r="94" spans="3:11" x14ac:dyDescent="0.35">
      <c r="C94" s="185"/>
      <c r="D94" s="185"/>
      <c r="E94" s="185"/>
      <c r="F94" s="185"/>
      <c r="K94" s="185"/>
    </row>
    <row r="95" spans="3:11" x14ac:dyDescent="0.35">
      <c r="C95" s="185"/>
      <c r="D95" s="185"/>
      <c r="E95" s="185"/>
      <c r="F95" s="185"/>
      <c r="K95" s="185"/>
    </row>
    <row r="96" spans="3:11" x14ac:dyDescent="0.35">
      <c r="C96" s="185"/>
      <c r="D96" s="185"/>
      <c r="E96" s="185"/>
      <c r="F96" s="185"/>
      <c r="K96" s="185"/>
    </row>
    <row r="97" spans="3:11" x14ac:dyDescent="0.35">
      <c r="C97" s="185"/>
      <c r="D97" s="185"/>
      <c r="E97" s="185"/>
      <c r="F97" s="185"/>
      <c r="K97" s="185"/>
    </row>
    <row r="98" spans="3:11" x14ac:dyDescent="0.35">
      <c r="C98" s="185"/>
      <c r="D98" s="185"/>
      <c r="E98" s="185"/>
      <c r="F98" s="185"/>
      <c r="K98" s="185"/>
    </row>
    <row r="99" spans="3:11" x14ac:dyDescent="0.35">
      <c r="C99" s="185"/>
      <c r="D99" s="185"/>
      <c r="E99" s="185"/>
      <c r="F99" s="185"/>
      <c r="K99" s="185"/>
    </row>
    <row r="100" spans="3:11" x14ac:dyDescent="0.35">
      <c r="C100" s="185"/>
      <c r="D100" s="185"/>
      <c r="E100" s="185"/>
      <c r="F100" s="185"/>
      <c r="K100" s="185"/>
    </row>
    <row r="101" spans="3:11" x14ac:dyDescent="0.35">
      <c r="C101" s="185"/>
      <c r="D101" s="185"/>
      <c r="E101" s="185"/>
      <c r="F101" s="185"/>
      <c r="K101" s="185"/>
    </row>
    <row r="102" spans="3:11" x14ac:dyDescent="0.35">
      <c r="C102" s="185"/>
      <c r="D102" s="185"/>
      <c r="E102" s="185"/>
      <c r="F102" s="185"/>
      <c r="K102" s="185"/>
    </row>
    <row r="103" spans="3:11" x14ac:dyDescent="0.35">
      <c r="C103" s="185"/>
      <c r="D103" s="185"/>
      <c r="E103" s="185"/>
      <c r="F103" s="185"/>
      <c r="K103" s="185"/>
    </row>
    <row r="104" spans="3:11" x14ac:dyDescent="0.35">
      <c r="C104" s="185"/>
      <c r="D104" s="185"/>
      <c r="E104" s="185"/>
      <c r="F104" s="185"/>
      <c r="K104" s="185"/>
    </row>
    <row r="105" spans="3:11" x14ac:dyDescent="0.35">
      <c r="C105" s="185"/>
      <c r="D105" s="185"/>
      <c r="E105" s="185"/>
      <c r="F105" s="185"/>
      <c r="K105" s="185"/>
    </row>
    <row r="106" spans="3:11" x14ac:dyDescent="0.35">
      <c r="C106" s="185"/>
      <c r="D106" s="185"/>
      <c r="E106" s="185"/>
      <c r="F106" s="185"/>
      <c r="K106" s="185"/>
    </row>
    <row r="107" spans="3:11" x14ac:dyDescent="0.35">
      <c r="C107" s="185"/>
      <c r="D107" s="185"/>
      <c r="E107" s="185"/>
      <c r="F107" s="185"/>
      <c r="K107" s="185"/>
    </row>
    <row r="108" spans="3:11" x14ac:dyDescent="0.35">
      <c r="C108" s="185"/>
      <c r="D108" s="185"/>
      <c r="E108" s="185"/>
      <c r="F108" s="185"/>
      <c r="K108" s="185"/>
    </row>
    <row r="109" spans="3:11" x14ac:dyDescent="0.35">
      <c r="C109" s="185"/>
      <c r="D109" s="185"/>
      <c r="E109" s="185"/>
      <c r="F109" s="185"/>
      <c r="K109" s="185"/>
    </row>
    <row r="110" spans="3:11" x14ac:dyDescent="0.35">
      <c r="C110" s="185"/>
      <c r="D110" s="185"/>
      <c r="E110" s="185"/>
      <c r="F110" s="185"/>
      <c r="K110" s="185"/>
    </row>
    <row r="111" spans="3:11" x14ac:dyDescent="0.35">
      <c r="C111" s="185"/>
      <c r="D111" s="185"/>
      <c r="E111" s="185"/>
      <c r="F111" s="185"/>
      <c r="K111" s="185"/>
    </row>
    <row r="112" spans="3:11" x14ac:dyDescent="0.35">
      <c r="C112" s="185"/>
      <c r="D112" s="185"/>
      <c r="E112" s="185"/>
      <c r="F112" s="185"/>
      <c r="K112" s="185"/>
    </row>
    <row r="113" spans="3:11" x14ac:dyDescent="0.35">
      <c r="C113" s="185"/>
      <c r="D113" s="185"/>
      <c r="E113" s="185"/>
      <c r="F113" s="185"/>
      <c r="K113" s="185"/>
    </row>
    <row r="114" spans="3:11" x14ac:dyDescent="0.35">
      <c r="C114" s="185"/>
      <c r="D114" s="185"/>
      <c r="E114" s="185"/>
      <c r="F114" s="185"/>
      <c r="K114" s="185"/>
    </row>
    <row r="115" spans="3:11" x14ac:dyDescent="0.35">
      <c r="C115" s="185"/>
      <c r="D115" s="185"/>
      <c r="E115" s="185"/>
      <c r="F115" s="185"/>
      <c r="K115" s="185"/>
    </row>
    <row r="116" spans="3:11" x14ac:dyDescent="0.35">
      <c r="C116" s="185"/>
      <c r="D116" s="185"/>
      <c r="E116" s="185"/>
      <c r="F116" s="185"/>
      <c r="K116" s="185"/>
    </row>
    <row r="117" spans="3:11" x14ac:dyDescent="0.35">
      <c r="C117" s="185"/>
      <c r="D117" s="185"/>
      <c r="E117" s="185"/>
      <c r="F117" s="185"/>
      <c r="K117" s="185"/>
    </row>
    <row r="118" spans="3:11" x14ac:dyDescent="0.35">
      <c r="C118" s="185"/>
      <c r="D118" s="185"/>
      <c r="E118" s="185"/>
      <c r="F118" s="185"/>
      <c r="K118" s="185"/>
    </row>
    <row r="119" spans="3:11" x14ac:dyDescent="0.35">
      <c r="C119" s="185"/>
      <c r="D119" s="185"/>
      <c r="E119" s="185"/>
      <c r="F119" s="185"/>
      <c r="K119" s="185"/>
    </row>
    <row r="120" spans="3:11" x14ac:dyDescent="0.35">
      <c r="C120" s="185"/>
      <c r="D120" s="185"/>
      <c r="E120" s="185"/>
      <c r="F120" s="185"/>
      <c r="K120" s="185"/>
    </row>
    <row r="121" spans="3:11" x14ac:dyDescent="0.35">
      <c r="C121" s="185"/>
      <c r="D121" s="185"/>
      <c r="E121" s="185"/>
      <c r="F121" s="185"/>
      <c r="K121" s="185"/>
    </row>
    <row r="122" spans="3:11" x14ac:dyDescent="0.35">
      <c r="C122" s="185"/>
      <c r="D122" s="185"/>
      <c r="E122" s="185"/>
      <c r="F122" s="185"/>
      <c r="K122" s="185"/>
    </row>
    <row r="123" spans="3:11" x14ac:dyDescent="0.35">
      <c r="C123" s="185"/>
      <c r="D123" s="185"/>
      <c r="E123" s="185"/>
      <c r="F123" s="185"/>
      <c r="K123" s="185"/>
    </row>
    <row r="124" spans="3:11" x14ac:dyDescent="0.35">
      <c r="C124" s="185"/>
      <c r="D124" s="185"/>
      <c r="E124" s="185"/>
      <c r="F124" s="185"/>
      <c r="K124" s="185"/>
    </row>
    <row r="125" spans="3:11" x14ac:dyDescent="0.35">
      <c r="C125" s="185"/>
      <c r="D125" s="185"/>
      <c r="E125" s="185"/>
      <c r="F125" s="185"/>
      <c r="K125" s="185"/>
    </row>
    <row r="126" spans="3:11" x14ac:dyDescent="0.35">
      <c r="C126" s="185"/>
      <c r="D126" s="185"/>
      <c r="E126" s="185"/>
      <c r="F126" s="185"/>
      <c r="K126" s="185"/>
    </row>
    <row r="127" spans="3:11" x14ac:dyDescent="0.35">
      <c r="C127" s="185"/>
      <c r="D127" s="185"/>
      <c r="E127" s="185"/>
      <c r="F127" s="185"/>
      <c r="K127" s="185"/>
    </row>
    <row r="128" spans="3:11" x14ac:dyDescent="0.35">
      <c r="C128" s="185"/>
      <c r="D128" s="185"/>
      <c r="E128" s="185"/>
      <c r="F128" s="185"/>
      <c r="K128" s="185"/>
    </row>
    <row r="129" spans="3:11" x14ac:dyDescent="0.35">
      <c r="C129" s="185"/>
      <c r="D129" s="185"/>
      <c r="E129" s="185"/>
      <c r="F129" s="185"/>
      <c r="K129" s="185"/>
    </row>
    <row r="130" spans="3:11" x14ac:dyDescent="0.35">
      <c r="C130" s="185"/>
      <c r="D130" s="185"/>
      <c r="E130" s="185"/>
      <c r="F130" s="185"/>
      <c r="K130" s="185"/>
    </row>
    <row r="131" spans="3:11" x14ac:dyDescent="0.35">
      <c r="C131" s="185"/>
      <c r="D131" s="185"/>
      <c r="E131" s="185"/>
      <c r="F131" s="185"/>
      <c r="K131" s="185"/>
    </row>
    <row r="132" spans="3:11" x14ac:dyDescent="0.35">
      <c r="C132" s="185"/>
      <c r="D132" s="185"/>
      <c r="E132" s="185"/>
      <c r="F132" s="185"/>
      <c r="K132" s="185"/>
    </row>
    <row r="133" spans="3:11" x14ac:dyDescent="0.35">
      <c r="C133" s="185"/>
      <c r="D133" s="185"/>
      <c r="E133" s="185"/>
      <c r="F133" s="185"/>
      <c r="K133" s="185"/>
    </row>
    <row r="134" spans="3:11" x14ac:dyDescent="0.35">
      <c r="C134" s="185"/>
      <c r="D134" s="185"/>
      <c r="E134" s="185"/>
      <c r="F134" s="185"/>
      <c r="K134" s="185"/>
    </row>
    <row r="135" spans="3:11" x14ac:dyDescent="0.35">
      <c r="C135" s="185"/>
      <c r="D135" s="185"/>
      <c r="E135" s="185"/>
      <c r="F135" s="185"/>
      <c r="K135" s="185"/>
    </row>
    <row r="136" spans="3:11" x14ac:dyDescent="0.35">
      <c r="C136" s="185"/>
      <c r="D136" s="185"/>
      <c r="E136" s="185"/>
      <c r="F136" s="185"/>
      <c r="K136" s="185"/>
    </row>
    <row r="137" spans="3:11" x14ac:dyDescent="0.35">
      <c r="C137" s="185"/>
      <c r="D137" s="185"/>
      <c r="E137" s="185"/>
      <c r="F137" s="185"/>
      <c r="K137" s="185"/>
    </row>
    <row r="138" spans="3:11" x14ac:dyDescent="0.35">
      <c r="C138" s="185"/>
      <c r="D138" s="185"/>
      <c r="E138" s="185"/>
      <c r="F138" s="185"/>
      <c r="K138" s="185"/>
    </row>
    <row r="139" spans="3:11" x14ac:dyDescent="0.35">
      <c r="C139" s="185"/>
      <c r="D139" s="185"/>
      <c r="E139" s="185"/>
      <c r="F139" s="185"/>
      <c r="K139" s="185"/>
    </row>
    <row r="140" spans="3:11" x14ac:dyDescent="0.35">
      <c r="C140" s="185"/>
      <c r="D140" s="185"/>
      <c r="E140" s="185"/>
      <c r="F140" s="185"/>
      <c r="K140" s="185"/>
    </row>
    <row r="141" spans="3:11" x14ac:dyDescent="0.35">
      <c r="C141" s="185"/>
      <c r="D141" s="185"/>
      <c r="E141" s="185"/>
      <c r="F141" s="185"/>
      <c r="K141" s="185"/>
    </row>
    <row r="142" spans="3:11" x14ac:dyDescent="0.35">
      <c r="C142" s="185"/>
      <c r="D142" s="185"/>
      <c r="E142" s="185"/>
      <c r="F142" s="185"/>
      <c r="K142" s="185"/>
    </row>
    <row r="143" spans="3:11" x14ac:dyDescent="0.35">
      <c r="C143" s="185"/>
      <c r="D143" s="185"/>
      <c r="E143" s="185"/>
      <c r="F143" s="185"/>
      <c r="K143" s="185"/>
    </row>
    <row r="144" spans="3:11" x14ac:dyDescent="0.35">
      <c r="C144" s="185"/>
      <c r="D144" s="185"/>
      <c r="E144" s="185"/>
      <c r="F144" s="185"/>
      <c r="K144" s="185"/>
    </row>
    <row r="145" spans="3:11" x14ac:dyDescent="0.35">
      <c r="C145" s="185"/>
      <c r="D145" s="185"/>
      <c r="E145" s="185"/>
      <c r="F145" s="185"/>
      <c r="K145" s="185"/>
    </row>
    <row r="146" spans="3:11" x14ac:dyDescent="0.35">
      <c r="C146" s="185"/>
      <c r="D146" s="185"/>
      <c r="E146" s="185"/>
      <c r="F146" s="185"/>
      <c r="K146" s="185"/>
    </row>
    <row r="147" spans="3:11" x14ac:dyDescent="0.35">
      <c r="C147" s="185"/>
      <c r="D147" s="185"/>
      <c r="E147" s="185"/>
      <c r="F147" s="185"/>
      <c r="K147" s="185"/>
    </row>
    <row r="148" spans="3:11" x14ac:dyDescent="0.35">
      <c r="C148" s="185"/>
      <c r="D148" s="185"/>
      <c r="E148" s="185"/>
      <c r="F148" s="185"/>
      <c r="K148" s="185"/>
    </row>
    <row r="149" spans="3:11" x14ac:dyDescent="0.35">
      <c r="C149" s="185"/>
      <c r="D149" s="185"/>
      <c r="E149" s="185"/>
      <c r="F149" s="185"/>
      <c r="K149" s="185"/>
    </row>
    <row r="150" spans="3:11" x14ac:dyDescent="0.35">
      <c r="C150" s="185"/>
      <c r="D150" s="185"/>
      <c r="E150" s="185"/>
      <c r="F150" s="185"/>
      <c r="K150" s="185"/>
    </row>
    <row r="151" spans="3:11" x14ac:dyDescent="0.35">
      <c r="C151" s="185"/>
      <c r="D151" s="185"/>
      <c r="E151" s="185"/>
      <c r="F151" s="185"/>
      <c r="K151" s="185"/>
    </row>
    <row r="152" spans="3:11" x14ac:dyDescent="0.35">
      <c r="C152" s="185"/>
      <c r="D152" s="185"/>
      <c r="E152" s="185"/>
      <c r="F152" s="185"/>
      <c r="K152" s="185"/>
    </row>
    <row r="153" spans="3:11" x14ac:dyDescent="0.35">
      <c r="C153" s="185"/>
      <c r="D153" s="185"/>
      <c r="E153" s="185"/>
      <c r="F153" s="185"/>
      <c r="K153" s="185"/>
    </row>
    <row r="154" spans="3:11" x14ac:dyDescent="0.35">
      <c r="C154" s="185"/>
      <c r="D154" s="185"/>
      <c r="E154" s="185"/>
      <c r="F154" s="185"/>
      <c r="K154" s="185"/>
    </row>
    <row r="155" spans="3:11" x14ac:dyDescent="0.35">
      <c r="C155" s="185"/>
      <c r="D155" s="185"/>
      <c r="E155" s="185"/>
      <c r="F155" s="185"/>
      <c r="K155" s="185"/>
    </row>
    <row r="156" spans="3:11" x14ac:dyDescent="0.35">
      <c r="C156" s="185"/>
      <c r="D156" s="185"/>
      <c r="E156" s="185"/>
      <c r="F156" s="185"/>
      <c r="K156" s="185"/>
    </row>
    <row r="157" spans="3:11" x14ac:dyDescent="0.35">
      <c r="C157" s="185"/>
      <c r="D157" s="185"/>
      <c r="E157" s="185"/>
      <c r="F157" s="185"/>
      <c r="K157" s="185"/>
    </row>
    <row r="158" spans="3:11" x14ac:dyDescent="0.35">
      <c r="C158" s="185"/>
      <c r="D158" s="185"/>
      <c r="E158" s="185"/>
      <c r="F158" s="185"/>
      <c r="K158" s="185"/>
    </row>
    <row r="159" spans="3:11" x14ac:dyDescent="0.35">
      <c r="C159" s="185"/>
      <c r="D159" s="185"/>
      <c r="E159" s="185"/>
      <c r="F159" s="185"/>
      <c r="K159" s="185"/>
    </row>
    <row r="160" spans="3:11" x14ac:dyDescent="0.35">
      <c r="C160" s="185"/>
      <c r="D160" s="185"/>
      <c r="E160" s="185"/>
      <c r="F160" s="185"/>
      <c r="K160" s="185"/>
    </row>
    <row r="161" spans="3:11" x14ac:dyDescent="0.35">
      <c r="C161" s="185"/>
      <c r="D161" s="185"/>
      <c r="E161" s="185"/>
      <c r="F161" s="185"/>
      <c r="K161" s="185"/>
    </row>
    <row r="162" spans="3:11" x14ac:dyDescent="0.35">
      <c r="C162" s="185"/>
      <c r="D162" s="185"/>
      <c r="E162" s="185"/>
      <c r="F162" s="185"/>
      <c r="K162" s="185"/>
    </row>
    <row r="163" spans="3:11" x14ac:dyDescent="0.35">
      <c r="C163" s="185"/>
      <c r="D163" s="185"/>
      <c r="E163" s="185"/>
      <c r="F163" s="185"/>
      <c r="K163" s="185"/>
    </row>
    <row r="164" spans="3:11" x14ac:dyDescent="0.35">
      <c r="C164" s="185"/>
      <c r="D164" s="185"/>
      <c r="E164" s="185"/>
      <c r="F164" s="185"/>
      <c r="K164" s="185"/>
    </row>
    <row r="165" spans="3:11" x14ac:dyDescent="0.35">
      <c r="C165" s="185"/>
      <c r="D165" s="185"/>
      <c r="E165" s="185"/>
      <c r="F165" s="185"/>
      <c r="K165" s="185"/>
    </row>
    <row r="166" spans="3:11" x14ac:dyDescent="0.35">
      <c r="C166" s="185"/>
      <c r="D166" s="185"/>
      <c r="E166" s="185"/>
      <c r="F166" s="185"/>
      <c r="K166" s="185"/>
    </row>
    <row r="167" spans="3:11" x14ac:dyDescent="0.35">
      <c r="C167" s="185"/>
      <c r="D167" s="185"/>
      <c r="E167" s="185"/>
      <c r="F167" s="185"/>
      <c r="K167" s="185"/>
    </row>
    <row r="168" spans="3:11" x14ac:dyDescent="0.35">
      <c r="C168" s="185"/>
      <c r="D168" s="185"/>
      <c r="E168" s="185"/>
      <c r="F168" s="185"/>
      <c r="K168" s="185"/>
    </row>
    <row r="169" spans="3:11" x14ac:dyDescent="0.35">
      <c r="C169" s="185"/>
      <c r="D169" s="185"/>
      <c r="E169" s="185"/>
      <c r="F169" s="185"/>
      <c r="K169" s="185"/>
    </row>
    <row r="170" spans="3:11" x14ac:dyDescent="0.35">
      <c r="C170" s="185"/>
      <c r="D170" s="185"/>
      <c r="E170" s="185"/>
      <c r="F170" s="185"/>
      <c r="K170" s="185"/>
    </row>
    <row r="171" spans="3:11" x14ac:dyDescent="0.35">
      <c r="C171" s="185"/>
      <c r="D171" s="185"/>
      <c r="E171" s="185"/>
      <c r="F171" s="185"/>
      <c r="K171" s="185"/>
    </row>
    <row r="172" spans="3:11" x14ac:dyDescent="0.35">
      <c r="C172" s="185"/>
      <c r="D172" s="185"/>
      <c r="E172" s="185"/>
      <c r="F172" s="185"/>
      <c r="K172" s="185"/>
    </row>
    <row r="173" spans="3:11" x14ac:dyDescent="0.35">
      <c r="C173" s="185"/>
      <c r="D173" s="185"/>
      <c r="E173" s="185"/>
      <c r="F173" s="185"/>
      <c r="K173" s="185"/>
    </row>
    <row r="174" spans="3:11" x14ac:dyDescent="0.35">
      <c r="C174" s="185"/>
      <c r="D174" s="185"/>
      <c r="E174" s="185"/>
      <c r="F174" s="185"/>
      <c r="K174" s="185"/>
    </row>
    <row r="175" spans="3:11" x14ac:dyDescent="0.35">
      <c r="C175" s="185"/>
      <c r="D175" s="185"/>
      <c r="E175" s="185"/>
      <c r="F175" s="185"/>
      <c r="K175" s="185"/>
    </row>
    <row r="176" spans="3:11" x14ac:dyDescent="0.35">
      <c r="C176" s="185"/>
      <c r="D176" s="185"/>
      <c r="E176" s="185"/>
      <c r="F176" s="185"/>
      <c r="K176" s="185"/>
    </row>
    <row r="177" spans="3:11" x14ac:dyDescent="0.35">
      <c r="C177" s="185"/>
      <c r="D177" s="185"/>
      <c r="E177" s="185"/>
      <c r="F177" s="185"/>
      <c r="K177" s="185"/>
    </row>
    <row r="178" spans="3:11" x14ac:dyDescent="0.35">
      <c r="C178" s="185"/>
      <c r="D178" s="185"/>
      <c r="E178" s="185"/>
      <c r="F178" s="185"/>
      <c r="K178" s="185"/>
    </row>
    <row r="179" spans="3:11" x14ac:dyDescent="0.35">
      <c r="C179" s="185"/>
      <c r="D179" s="185"/>
      <c r="E179" s="185"/>
      <c r="F179" s="185"/>
      <c r="K179" s="185"/>
    </row>
    <row r="180" spans="3:11" x14ac:dyDescent="0.35">
      <c r="C180" s="185"/>
      <c r="D180" s="185"/>
      <c r="E180" s="185"/>
      <c r="F180" s="185"/>
      <c r="K180" s="185"/>
    </row>
    <row r="181" spans="3:11" x14ac:dyDescent="0.35">
      <c r="C181" s="185"/>
      <c r="D181" s="185"/>
      <c r="E181" s="185"/>
      <c r="F181" s="185"/>
      <c r="K181" s="185"/>
    </row>
    <row r="182" spans="3:11" x14ac:dyDescent="0.35">
      <c r="C182" s="185"/>
      <c r="D182" s="185"/>
      <c r="E182" s="185"/>
      <c r="F182" s="185"/>
      <c r="K182" s="185"/>
    </row>
    <row r="183" spans="3:11" x14ac:dyDescent="0.35">
      <c r="C183" s="185"/>
      <c r="D183" s="185"/>
      <c r="E183" s="185"/>
      <c r="F183" s="185"/>
      <c r="K183" s="185"/>
    </row>
    <row r="184" spans="3:11" x14ac:dyDescent="0.35">
      <c r="C184" s="185"/>
      <c r="D184" s="185"/>
      <c r="E184" s="185"/>
      <c r="F184" s="185"/>
      <c r="K184" s="185"/>
    </row>
    <row r="185" spans="3:11" x14ac:dyDescent="0.35">
      <c r="C185" s="185"/>
      <c r="D185" s="185"/>
      <c r="E185" s="185"/>
      <c r="F185" s="185"/>
      <c r="K185" s="185"/>
    </row>
    <row r="186" spans="3:11" x14ac:dyDescent="0.35">
      <c r="C186" s="185"/>
      <c r="D186" s="185"/>
      <c r="E186" s="185"/>
      <c r="F186" s="185"/>
      <c r="K186" s="185"/>
    </row>
    <row r="187" spans="3:11" x14ac:dyDescent="0.35">
      <c r="C187" s="185"/>
      <c r="D187" s="185"/>
      <c r="E187" s="185"/>
      <c r="F187" s="185"/>
      <c r="K187" s="185"/>
    </row>
    <row r="188" spans="3:11" x14ac:dyDescent="0.35">
      <c r="C188" s="185"/>
      <c r="D188" s="185"/>
      <c r="E188" s="185"/>
      <c r="F188" s="185"/>
      <c r="K188" s="185"/>
    </row>
    <row r="189" spans="3:11" x14ac:dyDescent="0.35">
      <c r="C189" s="185"/>
      <c r="D189" s="185"/>
      <c r="E189" s="185"/>
      <c r="F189" s="185"/>
      <c r="K189" s="185"/>
    </row>
    <row r="190" spans="3:11" x14ac:dyDescent="0.35">
      <c r="C190" s="185"/>
      <c r="D190" s="185"/>
      <c r="E190" s="185"/>
      <c r="F190" s="185"/>
      <c r="K190" s="185"/>
    </row>
    <row r="191" spans="3:11" x14ac:dyDescent="0.35">
      <c r="C191" s="185"/>
      <c r="D191" s="185"/>
      <c r="E191" s="185"/>
      <c r="F191" s="185"/>
      <c r="K191" s="185"/>
    </row>
    <row r="192" spans="3:11" x14ac:dyDescent="0.35">
      <c r="C192" s="185"/>
      <c r="D192" s="185"/>
      <c r="E192" s="185"/>
      <c r="F192" s="185"/>
      <c r="K192" s="185"/>
    </row>
    <row r="193" spans="3:11" x14ac:dyDescent="0.35">
      <c r="C193" s="185"/>
      <c r="D193" s="185"/>
      <c r="E193" s="185"/>
      <c r="F193" s="185"/>
      <c r="K193" s="185"/>
    </row>
    <row r="194" spans="3:11" x14ac:dyDescent="0.35">
      <c r="C194" s="185"/>
      <c r="D194" s="185"/>
      <c r="E194" s="185"/>
      <c r="F194" s="185"/>
      <c r="K194" s="185"/>
    </row>
    <row r="195" spans="3:11" x14ac:dyDescent="0.35">
      <c r="C195" s="185"/>
      <c r="D195" s="185"/>
      <c r="E195" s="185"/>
      <c r="F195" s="185"/>
      <c r="K195" s="185"/>
    </row>
    <row r="196" spans="3:11" x14ac:dyDescent="0.35">
      <c r="C196" s="185"/>
      <c r="D196" s="185"/>
      <c r="E196" s="185"/>
      <c r="F196" s="185"/>
      <c r="K196" s="185"/>
    </row>
    <row r="197" spans="3:11" x14ac:dyDescent="0.35">
      <c r="C197" s="185"/>
      <c r="D197" s="185"/>
      <c r="E197" s="185"/>
      <c r="F197" s="185"/>
      <c r="K197" s="185"/>
    </row>
    <row r="198" spans="3:11" x14ac:dyDescent="0.35">
      <c r="C198" s="185"/>
      <c r="D198" s="185"/>
      <c r="E198" s="185"/>
      <c r="F198" s="185"/>
      <c r="K198" s="185"/>
    </row>
    <row r="199" spans="3:11" x14ac:dyDescent="0.35">
      <c r="C199" s="185"/>
      <c r="D199" s="185"/>
      <c r="E199" s="185"/>
      <c r="F199" s="185"/>
      <c r="K199" s="185"/>
    </row>
    <row r="200" spans="3:11" x14ac:dyDescent="0.35">
      <c r="C200" s="185"/>
      <c r="D200" s="185"/>
      <c r="E200" s="185"/>
      <c r="F200" s="185"/>
      <c r="K200" s="185"/>
    </row>
    <row r="201" spans="3:11" x14ac:dyDescent="0.35">
      <c r="C201" s="185"/>
      <c r="D201" s="185"/>
      <c r="E201" s="185"/>
      <c r="F201" s="185"/>
      <c r="K201" s="185"/>
    </row>
    <row r="202" spans="3:11" x14ac:dyDescent="0.35">
      <c r="C202" s="185"/>
      <c r="D202" s="185"/>
      <c r="E202" s="185"/>
      <c r="F202" s="185"/>
      <c r="K202" s="185"/>
    </row>
    <row r="203" spans="3:11" x14ac:dyDescent="0.35">
      <c r="C203" s="185"/>
      <c r="D203" s="185"/>
      <c r="E203" s="185"/>
      <c r="F203" s="185"/>
      <c r="K203" s="185"/>
    </row>
    <row r="204" spans="3:11" x14ac:dyDescent="0.35">
      <c r="C204" s="185"/>
      <c r="D204" s="185"/>
      <c r="E204" s="185"/>
      <c r="F204" s="185"/>
      <c r="K204" s="185"/>
    </row>
    <row r="205" spans="3:11" x14ac:dyDescent="0.35">
      <c r="C205" s="185"/>
      <c r="D205" s="185"/>
      <c r="E205" s="185"/>
      <c r="F205" s="185"/>
      <c r="K205" s="185"/>
    </row>
    <row r="206" spans="3:11" x14ac:dyDescent="0.35">
      <c r="C206" s="185"/>
      <c r="D206" s="185"/>
      <c r="E206" s="185"/>
      <c r="F206" s="185"/>
      <c r="K206" s="185"/>
    </row>
    <row r="207" spans="3:11" x14ac:dyDescent="0.35">
      <c r="C207" s="185"/>
      <c r="D207" s="185"/>
      <c r="E207" s="185"/>
      <c r="F207" s="185"/>
      <c r="K207" s="185"/>
    </row>
    <row r="208" spans="3:11" x14ac:dyDescent="0.35">
      <c r="C208" s="185"/>
      <c r="D208" s="185"/>
      <c r="E208" s="185"/>
      <c r="F208" s="185"/>
      <c r="K208" s="185"/>
    </row>
    <row r="209" spans="3:11" x14ac:dyDescent="0.35">
      <c r="C209" s="185"/>
      <c r="D209" s="185"/>
      <c r="E209" s="185"/>
      <c r="F209" s="185"/>
      <c r="K209" s="185"/>
    </row>
    <row r="210" spans="3:11" x14ac:dyDescent="0.35">
      <c r="C210" s="185"/>
      <c r="D210" s="185"/>
      <c r="E210" s="185"/>
      <c r="F210" s="185"/>
      <c r="K210" s="185"/>
    </row>
    <row r="211" spans="3:11" x14ac:dyDescent="0.35">
      <c r="C211" s="185"/>
      <c r="D211" s="185"/>
      <c r="E211" s="185"/>
      <c r="F211" s="185"/>
      <c r="K211" s="185"/>
    </row>
    <row r="212" spans="3:11" x14ac:dyDescent="0.35">
      <c r="C212" s="185"/>
      <c r="D212" s="185"/>
      <c r="E212" s="185"/>
      <c r="F212" s="185"/>
      <c r="K212" s="185"/>
    </row>
    <row r="213" spans="3:11" x14ac:dyDescent="0.35">
      <c r="C213" s="185"/>
      <c r="D213" s="185"/>
      <c r="E213" s="185"/>
      <c r="F213" s="185"/>
      <c r="K213" s="185"/>
    </row>
    <row r="214" spans="3:11" x14ac:dyDescent="0.35">
      <c r="C214" s="185"/>
      <c r="D214" s="185"/>
      <c r="E214" s="185"/>
      <c r="F214" s="185"/>
      <c r="K214" s="185"/>
    </row>
    <row r="215" spans="3:11" x14ac:dyDescent="0.35">
      <c r="C215" s="185"/>
      <c r="D215" s="185"/>
      <c r="E215" s="185"/>
      <c r="F215" s="185"/>
      <c r="K215" s="185"/>
    </row>
    <row r="216" spans="3:11" x14ac:dyDescent="0.35">
      <c r="C216" s="185"/>
      <c r="D216" s="185"/>
      <c r="E216" s="185"/>
      <c r="F216" s="185"/>
      <c r="K216" s="185"/>
    </row>
    <row r="217" spans="3:11" x14ac:dyDescent="0.35">
      <c r="C217" s="185"/>
      <c r="D217" s="185"/>
      <c r="E217" s="185"/>
      <c r="F217" s="185"/>
      <c r="K217" s="185"/>
    </row>
    <row r="218" spans="3:11" x14ac:dyDescent="0.35">
      <c r="C218" s="185"/>
      <c r="D218" s="185"/>
      <c r="E218" s="185"/>
      <c r="F218" s="185"/>
      <c r="K218" s="185"/>
    </row>
    <row r="219" spans="3:11" x14ac:dyDescent="0.35">
      <c r="C219" s="185"/>
      <c r="D219" s="185"/>
      <c r="E219" s="185"/>
      <c r="F219" s="185"/>
      <c r="K219" s="185"/>
    </row>
    <row r="220" spans="3:11" x14ac:dyDescent="0.35">
      <c r="C220" s="185"/>
      <c r="D220" s="185"/>
      <c r="E220" s="185"/>
      <c r="F220" s="185"/>
      <c r="K220" s="185"/>
    </row>
    <row r="221" spans="3:11" x14ac:dyDescent="0.35">
      <c r="C221" s="185"/>
      <c r="D221" s="185"/>
      <c r="E221" s="185"/>
      <c r="F221" s="185"/>
      <c r="K221" s="185"/>
    </row>
    <row r="222" spans="3:11" x14ac:dyDescent="0.35">
      <c r="C222" s="185"/>
      <c r="D222" s="185"/>
      <c r="E222" s="185"/>
      <c r="F222" s="185"/>
      <c r="K222" s="185"/>
    </row>
    <row r="223" spans="3:11" x14ac:dyDescent="0.35">
      <c r="C223" s="185"/>
      <c r="D223" s="185"/>
      <c r="E223" s="185"/>
      <c r="F223" s="185"/>
      <c r="K223" s="185"/>
    </row>
    <row r="224" spans="3:11" x14ac:dyDescent="0.35">
      <c r="C224" s="185"/>
      <c r="D224" s="185"/>
      <c r="E224" s="185"/>
      <c r="F224" s="185"/>
      <c r="K224" s="185"/>
    </row>
    <row r="225" spans="3:11" x14ac:dyDescent="0.35">
      <c r="C225" s="185"/>
      <c r="D225" s="185"/>
      <c r="E225" s="185"/>
      <c r="F225" s="185"/>
      <c r="K225" s="185"/>
    </row>
    <row r="226" spans="3:11" x14ac:dyDescent="0.35">
      <c r="C226" s="185"/>
      <c r="D226" s="185"/>
      <c r="E226" s="185"/>
      <c r="F226" s="185"/>
      <c r="K226" s="185"/>
    </row>
    <row r="227" spans="3:11" x14ac:dyDescent="0.35">
      <c r="C227" s="185"/>
      <c r="D227" s="185"/>
      <c r="E227" s="185"/>
      <c r="F227" s="185"/>
      <c r="K227" s="185"/>
    </row>
    <row r="228" spans="3:11" x14ac:dyDescent="0.35">
      <c r="C228" s="185"/>
      <c r="D228" s="185"/>
      <c r="E228" s="185"/>
      <c r="F228" s="185"/>
      <c r="K228" s="185"/>
    </row>
    <row r="229" spans="3:11" x14ac:dyDescent="0.35">
      <c r="C229" s="185"/>
      <c r="D229" s="185"/>
      <c r="E229" s="185"/>
      <c r="F229" s="185"/>
      <c r="K229" s="185"/>
    </row>
    <row r="230" spans="3:11" x14ac:dyDescent="0.35">
      <c r="C230" s="185"/>
      <c r="D230" s="185"/>
      <c r="E230" s="185"/>
      <c r="F230" s="185"/>
      <c r="K230" s="185"/>
    </row>
    <row r="231" spans="3:11" x14ac:dyDescent="0.35">
      <c r="C231" s="185"/>
      <c r="D231" s="185"/>
      <c r="E231" s="185"/>
      <c r="F231" s="185"/>
      <c r="K231" s="185"/>
    </row>
    <row r="232" spans="3:11" x14ac:dyDescent="0.35">
      <c r="C232" s="185"/>
      <c r="D232" s="185"/>
      <c r="E232" s="185"/>
      <c r="F232" s="185"/>
      <c r="K232" s="185"/>
    </row>
    <row r="233" spans="3:11" x14ac:dyDescent="0.35">
      <c r="C233" s="185"/>
      <c r="D233" s="185"/>
      <c r="E233" s="185"/>
      <c r="F233" s="185"/>
      <c r="K233" s="185"/>
    </row>
    <row r="234" spans="3:11" x14ac:dyDescent="0.35">
      <c r="C234" s="185"/>
      <c r="D234" s="185"/>
      <c r="E234" s="185"/>
      <c r="F234" s="185"/>
      <c r="K234" s="185"/>
    </row>
    <row r="235" spans="3:11" x14ac:dyDescent="0.35">
      <c r="C235" s="185"/>
      <c r="D235" s="185"/>
      <c r="E235" s="185"/>
      <c r="F235" s="185"/>
      <c r="K235" s="185"/>
    </row>
    <row r="236" spans="3:11" x14ac:dyDescent="0.35">
      <c r="C236" s="185"/>
      <c r="D236" s="185"/>
      <c r="E236" s="185"/>
      <c r="F236" s="185"/>
      <c r="K236" s="185"/>
    </row>
    <row r="237" spans="3:11" x14ac:dyDescent="0.35">
      <c r="C237" s="185"/>
      <c r="D237" s="185"/>
      <c r="E237" s="185"/>
      <c r="F237" s="185"/>
      <c r="K237" s="185"/>
    </row>
    <row r="238" spans="3:11" x14ac:dyDescent="0.35">
      <c r="C238" s="185"/>
      <c r="D238" s="185"/>
      <c r="E238" s="185"/>
      <c r="F238" s="185"/>
      <c r="K238" s="185"/>
    </row>
    <row r="239" spans="3:11" x14ac:dyDescent="0.35">
      <c r="C239" s="185"/>
      <c r="D239" s="185"/>
      <c r="E239" s="185"/>
      <c r="F239" s="185"/>
      <c r="K239" s="185"/>
    </row>
    <row r="240" spans="3:11" x14ac:dyDescent="0.35">
      <c r="C240" s="185"/>
      <c r="D240" s="185"/>
      <c r="E240" s="185"/>
      <c r="F240" s="185"/>
      <c r="K240" s="185"/>
    </row>
  </sheetData>
  <phoneticPr fontId="1" type="noConversion"/>
  <hyperlinks>
    <hyperlink ref="K11" r:id="rId1" xr:uid="{00000000-0004-0000-0800-000000000000}"/>
    <hyperlink ref="K13" r:id="rId2" xr:uid="{00000000-0004-0000-0800-000001000000}"/>
    <hyperlink ref="K12" r:id="rId3" xr:uid="{00000000-0004-0000-0800-000002000000}"/>
    <hyperlink ref="D14" r:id="rId4" display="https://www.linkedin.com/in/kyunghwan-lee-715633165/overlay/about-this-profile/" xr:uid="{00000000-0004-0000-0800-000003000000}"/>
    <hyperlink ref="K14" r:id="rId5" xr:uid="{00000000-0004-0000-0800-000004000000}"/>
  </hyperlinks>
  <pageMargins left="0.7" right="0.7" top="0.75" bottom="0.75" header="0" footer="0"/>
  <pageSetup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EFDE63964C613D43A39A4BC0F7A110A4" ma:contentTypeVersion="9" ma:contentTypeDescription="建立新的文件。" ma:contentTypeScope="" ma:versionID="8fbde2b348a85f0de8c4f2170fa5eab0">
  <xsd:schema xmlns:xsd="http://www.w3.org/2001/XMLSchema" xmlns:xs="http://www.w3.org/2001/XMLSchema" xmlns:p="http://schemas.microsoft.com/office/2006/metadata/properties" xmlns:ns3="50b252b5-244e-461a-843b-5e6ffa5e9d75" xmlns:ns4="d798dd61-886b-485d-91df-d8214a74364f" targetNamespace="http://schemas.microsoft.com/office/2006/metadata/properties" ma:root="true" ma:fieldsID="946b7b1eac762825da3fa6324baf4b33" ns3:_="" ns4:_="">
    <xsd:import namespace="50b252b5-244e-461a-843b-5e6ffa5e9d75"/>
    <xsd:import namespace="d798dd61-886b-485d-91df-d8214a7436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252b5-244e-461a-843b-5e6ffa5e9d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8dd61-886b-485d-91df-d8214a743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5671E8-13D7-4F77-949D-77A5FE7A2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252b5-244e-461a-843b-5e6ffa5e9d75"/>
    <ds:schemaRef ds:uri="d798dd61-886b-485d-91df-d8214a743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E7A54-7A3A-42FF-8C66-C984B1874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5EC6D-8AA7-439B-8A3D-BB4CE8F80CB2}">
  <ds:schemaRefs>
    <ds:schemaRef ds:uri="http://purl.org/dc/elements/1.1/"/>
    <ds:schemaRef ds:uri="d798dd61-886b-485d-91df-d8214a74364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50b252b5-244e-461a-843b-5e6ffa5e9d7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 Ex_Com</vt:lpstr>
      <vt:lpstr>ALT</vt:lpstr>
      <vt:lpstr>EDT</vt:lpstr>
      <vt:lpstr>PMA</vt:lpstr>
      <vt:lpstr>MS</vt:lpstr>
      <vt:lpstr>MT</vt:lpstr>
      <vt:lpstr>NC</vt:lpstr>
      <vt:lpstr>ODI</vt:lpstr>
      <vt:lpstr>RSD</vt:lpstr>
      <vt:lpstr>SMB</vt:lpstr>
      <vt:lpstr>Global balance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Mahoney</dc:creator>
  <cp:lastModifiedBy>張孟凡  Meng-Fan (Marvin) Chang</cp:lastModifiedBy>
  <dcterms:created xsi:type="dcterms:W3CDTF">2019-06-26T20:57:15Z</dcterms:created>
  <dcterms:modified xsi:type="dcterms:W3CDTF">2024-04-24T18:04:13Z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0x010100EFDE63964C613D43A39A4BC0F7A110A4</vt:lpwstr>
  </property>
</Properties>
</file>