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"/>
    </mc:Choice>
  </mc:AlternateContent>
  <xr:revisionPtr revIDLastSave="2" documentId="8_{6011BE92-CA83-174E-984A-73731C495ED6}" xr6:coauthVersionLast="47" xr6:coauthVersionMax="47" xr10:uidLastSave="{4FA99A65-4302-9C40-8E52-8791ED1F38C4}"/>
  <bookViews>
    <workbookView minimized="1" xWindow="28800" yWindow="-21100" windowWidth="21600" windowHeight="21100" activeTab="3" xr2:uid="{00000000-000D-0000-FFFF-FFFF00000000}"/>
  </bookViews>
  <sheets>
    <sheet name="2024 Ex_Com" sheetId="23" r:id="rId1"/>
    <sheet name="ALT" sheetId="24" r:id="rId2"/>
    <sheet name="EDT" sheetId="25" r:id="rId3"/>
    <sheet name="NC" sheetId="26" r:id="rId4"/>
    <sheet name="PMA" sheetId="27" r:id="rId5"/>
    <sheet name="MS" sheetId="28" r:id="rId6"/>
    <sheet name="MT" sheetId="29" r:id="rId7"/>
    <sheet name="ODI" sheetId="30" r:id="rId8"/>
    <sheet name="RSD" sheetId="31" r:id="rId9"/>
    <sheet name="SMB" sheetId="32" r:id="rId10"/>
    <sheet name="2023 Ex_Com " sheetId="17" r:id="rId11"/>
    <sheet name="工作表3" sheetId="35" r:id="rId1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2" l="1"/>
  <c r="G18" i="32"/>
  <c r="D18" i="32"/>
  <c r="J19" i="32"/>
  <c r="J20" i="31"/>
  <c r="J19" i="31"/>
  <c r="J21" i="30"/>
  <c r="J20" i="30"/>
  <c r="J20" i="29"/>
  <c r="J19" i="29"/>
  <c r="J19" i="28"/>
  <c r="J18" i="28"/>
  <c r="J20" i="27"/>
  <c r="J19" i="27"/>
  <c r="J20" i="26"/>
  <c r="J19" i="26"/>
  <c r="J20" i="25"/>
  <c r="J19" i="25"/>
  <c r="G20" i="32"/>
  <c r="G19" i="32"/>
  <c r="G21" i="31"/>
  <c r="G20" i="31"/>
  <c r="G19" i="31"/>
  <c r="G22" i="30"/>
  <c r="G21" i="30"/>
  <c r="G20" i="30"/>
  <c r="G21" i="29"/>
  <c r="G20" i="29"/>
  <c r="G19" i="29"/>
  <c r="G20" i="28"/>
  <c r="G19" i="28"/>
  <c r="G18" i="28"/>
  <c r="G21" i="27"/>
  <c r="G20" i="27"/>
  <c r="G19" i="27"/>
  <c r="G21" i="26"/>
  <c r="G20" i="26"/>
  <c r="G19" i="26"/>
  <c r="G21" i="25"/>
  <c r="G20" i="25"/>
  <c r="G19" i="25"/>
  <c r="D20" i="32"/>
  <c r="D19" i="32"/>
  <c r="D21" i="31"/>
  <c r="D20" i="31"/>
  <c r="D19" i="31"/>
  <c r="D22" i="30"/>
  <c r="D21" i="30"/>
  <c r="D20" i="30"/>
  <c r="D21" i="29"/>
  <c r="D20" i="29"/>
  <c r="D19" i="29"/>
  <c r="D20" i="28"/>
  <c r="D19" i="28"/>
  <c r="D18" i="28"/>
  <c r="D21" i="27"/>
  <c r="D20" i="27"/>
  <c r="D19" i="27"/>
  <c r="D21" i="26"/>
  <c r="D20" i="26"/>
  <c r="D19" i="26"/>
  <c r="D21" i="25"/>
  <c r="D20" i="25"/>
  <c r="D19" i="25"/>
  <c r="D20" i="24"/>
  <c r="D19" i="24"/>
  <c r="D18" i="24"/>
  <c r="G18" i="24"/>
  <c r="G19" i="24"/>
  <c r="G20" i="24"/>
  <c r="D21" i="32" l="1"/>
  <c r="J22" i="31"/>
  <c r="G22" i="29"/>
  <c r="D22" i="29"/>
  <c r="J21" i="28"/>
  <c r="D21" i="28"/>
  <c r="D22" i="27"/>
  <c r="J22" i="27"/>
  <c r="J22" i="25"/>
  <c r="J19" i="24"/>
  <c r="J18" i="24"/>
  <c r="J21" i="32" l="1"/>
  <c r="G21" i="32"/>
  <c r="G22" i="31"/>
  <c r="D22" i="31"/>
  <c r="G23" i="30"/>
  <c r="J23" i="30"/>
  <c r="D23" i="30"/>
  <c r="J22" i="29"/>
  <c r="G21" i="28"/>
  <c r="G22" i="27"/>
  <c r="J22" i="26"/>
  <c r="D22" i="26"/>
  <c r="G22" i="26"/>
  <c r="D22" i="25"/>
  <c r="G22" i="25"/>
  <c r="J21" i="24"/>
  <c r="D21" i="24"/>
  <c r="G21" i="24"/>
  <c r="C45" i="23"/>
  <c r="B45" i="23"/>
  <c r="C44" i="23"/>
  <c r="B44" i="23"/>
  <c r="C43" i="23"/>
  <c r="B43" i="23"/>
  <c r="C39" i="23"/>
  <c r="B39" i="23"/>
  <c r="C38" i="23"/>
  <c r="B38" i="23"/>
  <c r="C34" i="23"/>
  <c r="B34" i="23"/>
  <c r="C33" i="23"/>
  <c r="B33" i="23"/>
  <c r="C32" i="23"/>
  <c r="B32" i="23"/>
  <c r="C40" i="23" l="1"/>
  <c r="D38" i="23"/>
  <c r="D39" i="23"/>
  <c r="C35" i="23"/>
  <c r="D33" i="23"/>
  <c r="D32" i="23"/>
  <c r="D44" i="23"/>
  <c r="D34" i="23"/>
  <c r="D45" i="23"/>
  <c r="C46" i="23"/>
  <c r="B46" i="23"/>
  <c r="D43" i="23"/>
  <c r="B35" i="23"/>
  <c r="B40" i="23"/>
  <c r="D35" i="23" l="1"/>
  <c r="E33" i="23" s="1"/>
  <c r="D40" i="23"/>
  <c r="D46" i="23"/>
  <c r="E44" i="23" l="1"/>
  <c r="E39" i="23"/>
  <c r="E34" i="23"/>
  <c r="E32" i="23"/>
  <c r="E38" i="23"/>
  <c r="E45" i="23"/>
  <c r="E43" i="23"/>
  <c r="E35" i="23" l="1"/>
  <c r="E40" i="23"/>
  <c r="E46" i="23"/>
  <c r="C45" i="17" l="1"/>
  <c r="B45" i="17"/>
  <c r="C44" i="17"/>
  <c r="B44" i="17"/>
  <c r="C43" i="17"/>
  <c r="C46" i="17" s="1"/>
  <c r="B43" i="17"/>
  <c r="C39" i="17"/>
  <c r="C40" i="17" s="1"/>
  <c r="B39" i="17"/>
  <c r="D39" i="17" s="1"/>
  <c r="C38" i="17"/>
  <c r="B38" i="17"/>
  <c r="B40" i="17" s="1"/>
  <c r="C34" i="17"/>
  <c r="B34" i="17"/>
  <c r="C33" i="17"/>
  <c r="B33" i="17"/>
  <c r="C32" i="17"/>
  <c r="B32" i="17"/>
  <c r="D38" i="17" l="1"/>
  <c r="D40" i="17" s="1"/>
  <c r="B46" i="17"/>
  <c r="C35" i="17"/>
  <c r="D43" i="17"/>
  <c r="D44" i="17"/>
  <c r="D45" i="17"/>
  <c r="D32" i="17"/>
  <c r="D34" i="17"/>
  <c r="D33" i="17"/>
  <c r="B35" i="17"/>
  <c r="D46" i="17" l="1"/>
  <c r="D35" i="17"/>
  <c r="E33" i="17" s="1"/>
  <c r="E32" i="17" l="1"/>
  <c r="E45" i="17"/>
  <c r="E34" i="17"/>
  <c r="E39" i="17"/>
  <c r="E44" i="17"/>
  <c r="E43" i="17"/>
  <c r="E35" i="17"/>
  <c r="E38" i="17"/>
  <c r="E40" i="17" s="1"/>
  <c r="E46" i="17" l="1"/>
</calcChain>
</file>

<file path=xl/sharedStrings.xml><?xml version="1.0" encoding="utf-8"?>
<sst xmlns="http://schemas.openxmlformats.org/spreadsheetml/2006/main" count="2128" uniqueCount="716">
  <si>
    <t>M/F</t>
  </si>
  <si>
    <t>Role</t>
  </si>
  <si>
    <t>Region</t>
  </si>
  <si>
    <t>Family Name</t>
  </si>
  <si>
    <t>First Name</t>
  </si>
  <si>
    <t>Affiliation</t>
  </si>
  <si>
    <t>University/Industry/Government</t>
  </si>
  <si>
    <t>Email</t>
  </si>
  <si>
    <t>F</t>
  </si>
  <si>
    <t>GC</t>
  </si>
  <si>
    <t>NA</t>
  </si>
  <si>
    <t>I</t>
  </si>
  <si>
    <t>TPC</t>
  </si>
  <si>
    <t>Triyoso</t>
  </si>
  <si>
    <t>Dina</t>
  </si>
  <si>
    <t>TEL Technology Center, America, LLC</t>
  </si>
  <si>
    <t>dina.triyoso@us.tel.com</t>
  </si>
  <si>
    <t>TPVC</t>
  </si>
  <si>
    <t>Moselund</t>
  </si>
  <si>
    <t>Kirsten</t>
  </si>
  <si>
    <t>Paul Scherrer Institute (PSI) / EPFL</t>
  </si>
  <si>
    <t>G</t>
  </si>
  <si>
    <t>kirsten.moselund@epfl.ch, kirsten.moselund@psi.ch</t>
  </si>
  <si>
    <t>M</t>
  </si>
  <si>
    <t>PubC</t>
  </si>
  <si>
    <t>Hoentschel</t>
  </si>
  <si>
    <t>Jan</t>
  </si>
  <si>
    <t>GLOBALFOUNDRIES</t>
  </si>
  <si>
    <t>PubCc</t>
  </si>
  <si>
    <t>ASIA</t>
  </si>
  <si>
    <t>Chang</t>
  </si>
  <si>
    <t>Marvin</t>
  </si>
  <si>
    <t>TSMC</t>
  </si>
  <si>
    <t>MFCHANGF@TSMC.COM; mfchang@ee.nthu.edu.tw</t>
  </si>
  <si>
    <t>PbC</t>
  </si>
  <si>
    <t>Chowdhury</t>
  </si>
  <si>
    <t>Srabanti</t>
  </si>
  <si>
    <t>Stanford University</t>
  </si>
  <si>
    <t>U</t>
  </si>
  <si>
    <t>srabanti@stanford.edu</t>
  </si>
  <si>
    <t>PbCC</t>
  </si>
  <si>
    <t>Joh</t>
  </si>
  <si>
    <t>Jungwoo</t>
  </si>
  <si>
    <t>Texas Instruments</t>
  </si>
  <si>
    <t>jjoh@ti.com</t>
  </si>
  <si>
    <t>Course</t>
  </si>
  <si>
    <t>EU</t>
  </si>
  <si>
    <t>Strachan</t>
  </si>
  <si>
    <t>John Paul</t>
  </si>
  <si>
    <t>Forschungszentrum Juelich</t>
  </si>
  <si>
    <t>j.strachan@fz-juelich.de</t>
  </si>
  <si>
    <t>Course(SC)</t>
  </si>
  <si>
    <t>Avci</t>
  </si>
  <si>
    <t>Uygar</t>
  </si>
  <si>
    <t>Intel</t>
  </si>
  <si>
    <t>uygar.e.avci@intel.com</t>
  </si>
  <si>
    <t>Course(TC)</t>
  </si>
  <si>
    <t>Meneghesso</t>
  </si>
  <si>
    <t>Gaudenzio</t>
  </si>
  <si>
    <t>University of Padova</t>
  </si>
  <si>
    <t>gauss@dei.unipd.it</t>
  </si>
  <si>
    <t>Focus</t>
  </si>
  <si>
    <t>Seo</t>
  </si>
  <si>
    <t>Kang-ill</t>
  </si>
  <si>
    <t>Samsung</t>
  </si>
  <si>
    <t>ki.seo@samsung.com</t>
  </si>
  <si>
    <t>Focus-Co</t>
  </si>
  <si>
    <t>Eneman</t>
  </si>
  <si>
    <t>Geert</t>
  </si>
  <si>
    <t>IMEC</t>
  </si>
  <si>
    <t>geert.eneman@imec.be</t>
  </si>
  <si>
    <t>Virtual Arr</t>
  </si>
  <si>
    <t>Kuroda</t>
  </si>
  <si>
    <t>Rihito</t>
  </si>
  <si>
    <t>Tohoku University</t>
  </si>
  <si>
    <t>rihito.kuroda.e3@tohoku.ac.jp</t>
  </si>
  <si>
    <t>AAC</t>
  </si>
  <si>
    <t>AA Co</t>
  </si>
  <si>
    <t>Liao</t>
  </si>
  <si>
    <t>Sandy</t>
  </si>
  <si>
    <t>EAC</t>
  </si>
  <si>
    <t>CEA-Leti</t>
  </si>
  <si>
    <t>EA Co</t>
  </si>
  <si>
    <t>Weide-Zaage</t>
  </si>
  <si>
    <t>University of Hannover</t>
  </si>
  <si>
    <t>weide-zaage@ims.uni-hannover.de</t>
  </si>
  <si>
    <t>Subcommittee</t>
  </si>
  <si>
    <t>ALT</t>
  </si>
  <si>
    <t>Guo</t>
  </si>
  <si>
    <t>Dechao</t>
  </si>
  <si>
    <t>IBM</t>
  </si>
  <si>
    <t>dguo@us.ibm.com</t>
  </si>
  <si>
    <t>EDT</t>
  </si>
  <si>
    <t>Incorvia</t>
  </si>
  <si>
    <t>Jean Anne</t>
  </si>
  <si>
    <t>incorvia@austin.utexas.edu</t>
  </si>
  <si>
    <t>MS</t>
  </si>
  <si>
    <t>MT</t>
  </si>
  <si>
    <t>Kim</t>
  </si>
  <si>
    <t>Seoul National University</t>
  </si>
  <si>
    <t>sangbum.kim@snu.ac.kr</t>
  </si>
  <si>
    <t>ODI</t>
  </si>
  <si>
    <t>RSD</t>
  </si>
  <si>
    <t>Lim</t>
  </si>
  <si>
    <t>Chan</t>
  </si>
  <si>
    <t>Hynix</t>
  </si>
  <si>
    <t>chan.lim8@sk.com</t>
  </si>
  <si>
    <t>SMB</t>
  </si>
  <si>
    <t>Core</t>
  </si>
  <si>
    <t>SCCs</t>
  </si>
  <si>
    <t>Total</t>
  </si>
  <si>
    <t>US</t>
  </si>
  <si>
    <t>Naomi</t>
  </si>
  <si>
    <t>Yoshida</t>
  </si>
  <si>
    <t>AMAT</t>
  </si>
  <si>
    <t>Naomi_Yoshida@amat.com</t>
  </si>
  <si>
    <t>You-Seok</t>
  </si>
  <si>
    <t>Suk</t>
  </si>
  <si>
    <t>Qualcomm</t>
  </si>
  <si>
    <t>ysuh@qti.qualcomm.com</t>
  </si>
  <si>
    <t>Frank</t>
  </si>
  <si>
    <t>Jaehyun</t>
  </si>
  <si>
    <t>Park</t>
  </si>
  <si>
    <t>jh8310.park@samsung.com</t>
  </si>
  <si>
    <t>Elena</t>
  </si>
  <si>
    <t>Gnani</t>
  </si>
  <si>
    <t>University of Bologna</t>
  </si>
  <si>
    <t>elena.gnani@unibo.it</t>
  </si>
  <si>
    <t>Stanojevic</t>
  </si>
  <si>
    <t>z.stanojevic@globaltcad.com</t>
  </si>
  <si>
    <t xml:space="preserve">Vita Pi-Ho </t>
  </si>
  <si>
    <t>Hu</t>
  </si>
  <si>
    <t>National Taiwan University</t>
  </si>
  <si>
    <t>Sangbum</t>
  </si>
  <si>
    <t>Hsiang-Lan</t>
  </si>
  <si>
    <t>Lung</t>
  </si>
  <si>
    <t>Macronix</t>
  </si>
  <si>
    <t>sllung@mxic.com.tw</t>
  </si>
  <si>
    <t>Martin</t>
  </si>
  <si>
    <t>mmfrank@us.ibm.com</t>
  </si>
  <si>
    <t>Pancheri</t>
  </si>
  <si>
    <t>lucio.pancheri@unitn.it</t>
  </si>
  <si>
    <t>Pierre</t>
  </si>
  <si>
    <t>Magnan</t>
  </si>
  <si>
    <t>Supaero-ISAE</t>
  </si>
  <si>
    <t>ARPA-e</t>
  </si>
  <si>
    <t>Olga</t>
  </si>
  <si>
    <t>Veronique</t>
  </si>
  <si>
    <t>Sousa</t>
  </si>
  <si>
    <t>veronique.sousa@cea.fr</t>
  </si>
  <si>
    <t>pjliaoa@tsmc.com</t>
  </si>
  <si>
    <t>Michael</t>
  </si>
  <si>
    <t>Waltl</t>
  </si>
  <si>
    <t>TU Wien</t>
  </si>
  <si>
    <t>waltl@iue.tuwien.ac.at</t>
  </si>
  <si>
    <t>Arvind</t>
  </si>
  <si>
    <t>Balijepalli</t>
  </si>
  <si>
    <t>NIST</t>
  </si>
  <si>
    <t>arvind.balijepalli@nist.gov</t>
  </si>
  <si>
    <t>Xiaoting</t>
  </si>
  <si>
    <t>Jia</t>
  </si>
  <si>
    <t>VT</t>
  </si>
  <si>
    <t>xjia@vt.edu</t>
  </si>
  <si>
    <t>jan.hoentschel@globalfoundries.com, jan.hoentschel@gmail.com</t>
  </si>
  <si>
    <t>University of Texas Austin</t>
  </si>
  <si>
    <t xml:space="preserve">syliaon@tsmc.com, </t>
  </si>
  <si>
    <t>olga.spahn@hq.doe.gov</t>
  </si>
  <si>
    <t>Zlatan</t>
  </si>
  <si>
    <t>Global TCAD Solutions</t>
  </si>
  <si>
    <t>NC</t>
  </si>
  <si>
    <t>Univ of Trento</t>
  </si>
  <si>
    <t>AISA</t>
  </si>
  <si>
    <t>PMA (MAT+PDS)</t>
  </si>
  <si>
    <t>Spahn Blum</t>
  </si>
  <si>
    <t xml:space="preserve">Lucio </t>
  </si>
  <si>
    <t>Pei-Jean</t>
  </si>
  <si>
    <t>DerChang</t>
  </si>
  <si>
    <t>Kau</t>
  </si>
  <si>
    <t>derchang.kau@intel.com</t>
  </si>
  <si>
    <t xml:space="preserve">NA/ASIA </t>
  </si>
  <si>
    <t>vitahu@ntu.edu.tw</t>
  </si>
  <si>
    <t>pierre.magnan@isae-supaero.fr</t>
  </si>
  <si>
    <t>SC</t>
  </si>
  <si>
    <t>Status</t>
  </si>
  <si>
    <t xml:space="preserve">First Name </t>
  </si>
  <si>
    <t>Last Name</t>
  </si>
  <si>
    <t>I/U/G</t>
  </si>
  <si>
    <t>Location</t>
  </si>
  <si>
    <t>Gender</t>
  </si>
  <si>
    <t>Country</t>
  </si>
  <si>
    <t>Remarks</t>
  </si>
  <si>
    <t>Mail address</t>
  </si>
  <si>
    <t>Phone nr</t>
  </si>
  <si>
    <t>Fax nr</t>
  </si>
  <si>
    <t>Expertise</t>
  </si>
  <si>
    <t>C</t>
  </si>
  <si>
    <t>USA</t>
  </si>
  <si>
    <t>Returning ALT</t>
  </si>
  <si>
    <t>Huang</t>
  </si>
  <si>
    <t>Asia</t>
  </si>
  <si>
    <t>CN</t>
  </si>
  <si>
    <t>Li</t>
  </si>
  <si>
    <t>Belgium</t>
  </si>
  <si>
    <t>Byounghak</t>
  </si>
  <si>
    <t>Hong</t>
  </si>
  <si>
    <t>Korea</t>
  </si>
  <si>
    <t>byounghak.hong@gmail.com</t>
  </si>
  <si>
    <t>Expressed interest, ok to travel</t>
  </si>
  <si>
    <t>Foundry</t>
  </si>
  <si>
    <t>Tenko</t>
  </si>
  <si>
    <t>Yamashita</t>
  </si>
  <si>
    <t>tyamash@us.ibm.com</t>
  </si>
  <si>
    <t>logic pathfinding</t>
  </si>
  <si>
    <t>Kazuyuki</t>
  </si>
  <si>
    <t>Tomida</t>
  </si>
  <si>
    <t>Rapidus</t>
  </si>
  <si>
    <t>Japan</t>
  </si>
  <si>
    <t>DTCO, ReRAM, CIS</t>
  </si>
  <si>
    <t>Bich-Yen</t>
  </si>
  <si>
    <t>Nguyen</t>
  </si>
  <si>
    <t>SOITEC</t>
  </si>
  <si>
    <t>bich-yen.nguyen@soitec.com</t>
  </si>
  <si>
    <t>Foudry, FDSOI</t>
  </si>
  <si>
    <t>Paul</t>
  </si>
  <si>
    <t>Grudowski</t>
  </si>
  <si>
    <t>NXP</t>
  </si>
  <si>
    <t>paul.grudowski@nxp.com</t>
  </si>
  <si>
    <t xml:space="preserve">Foundry </t>
  </si>
  <si>
    <t>Maureen</t>
  </si>
  <si>
    <t>Wang</t>
  </si>
  <si>
    <t>Taiwan</t>
  </si>
  <si>
    <t>MYWANGA@TSMC.COM</t>
  </si>
  <si>
    <t xml:space="preserve">FDSOI, served in IEDM committee over 4 yr ago. </t>
  </si>
  <si>
    <t>will increase IMEC # to 2</t>
  </si>
  <si>
    <t>Frequency</t>
  </si>
  <si>
    <t>Other candidates</t>
  </si>
  <si>
    <t>Comments</t>
  </si>
  <si>
    <t>Pipeline for future IEDM</t>
  </si>
  <si>
    <t>Wenjuan</t>
  </si>
  <si>
    <t>Zhu</t>
  </si>
  <si>
    <t>UIUC</t>
  </si>
  <si>
    <t>wjzhu@illinois.edu</t>
  </si>
  <si>
    <t>Interested by could not commit this year due to travel limitation</t>
  </si>
  <si>
    <t>Xia</t>
  </si>
  <si>
    <t>Univ. of Nebraska-Lincoln</t>
  </si>
  <si>
    <t>xia.hong@unl.edu</t>
  </si>
  <si>
    <t>Julien</t>
  </si>
  <si>
    <t>Borrel</t>
  </si>
  <si>
    <t>France</t>
  </si>
  <si>
    <t xml:space="preserve"> julien.borrel@cea.fr</t>
  </si>
  <si>
    <t>Chung-hsun</t>
  </si>
  <si>
    <t>Lin</t>
  </si>
  <si>
    <t>chung-hsun.lin@intel.com</t>
  </si>
  <si>
    <t>Italy</t>
  </si>
  <si>
    <t>Returning EDT</t>
  </si>
  <si>
    <t>Kr</t>
  </si>
  <si>
    <t>Germany</t>
  </si>
  <si>
    <t>Louis </t>
  </si>
  <si>
    <t>louis.hutin@cea.fr</t>
  </si>
  <si>
    <t>Expert in physics and integration of solid-state devices for digital logic, memory, and emerging computing </t>
  </si>
  <si>
    <t>Hyejung</t>
  </si>
  <si>
    <t>Choi </t>
  </si>
  <si>
    <t>SK-Hynix</t>
  </si>
  <si>
    <t>hyejung.choi@sk.com</t>
  </si>
  <si>
    <t>Team manager of Emerging memory development at SK Hynix and has been actively involved in development of emerging devices including FeRAM, ReRAM, PCRAM, OTS, Oxide semiconductor TFT</t>
  </si>
  <si>
    <t>Deep</t>
  </si>
  <si>
    <t>Jariwala</t>
  </si>
  <si>
    <t xml:space="preserve">Univ. Pennsilvanya </t>
  </si>
  <si>
    <t>Ferroelectrics</t>
  </si>
  <si>
    <t>Qiming</t>
  </si>
  <si>
    <t>Shao</t>
  </si>
  <si>
    <t>Hong Kong, China</t>
  </si>
  <si>
    <t>eeqshao@ust.hk</t>
  </si>
  <si>
    <t>Nanomagnetics</t>
  </si>
  <si>
    <t>Tomonari</t>
  </si>
  <si>
    <t>Yamamoto</t>
  </si>
  <si>
    <t xml:space="preserve">Tokyo Electron Ltd. </t>
  </si>
  <si>
    <t>Tomonari.yamamoto@us.tel.com</t>
  </si>
  <si>
    <t>Tanja</t>
  </si>
  <si>
    <t>Roy</t>
  </si>
  <si>
    <t>Duke University</t>
  </si>
  <si>
    <t>tania.roy@duke.edu</t>
  </si>
  <si>
    <t>electronic and optoelectronic devices with two-dimensional materials for low-power computing</t>
  </si>
  <si>
    <t>Gage</t>
  </si>
  <si>
    <t>Hill</t>
  </si>
  <si>
    <t>Harvard</t>
  </si>
  <si>
    <t>ghills@seas.harvard.edu</t>
  </si>
  <si>
    <t>emerging nano-design: discovering and developing new circuits, systems, and design methodologies</t>
  </si>
  <si>
    <t>Amir</t>
  </si>
  <si>
    <t>Sammak</t>
  </si>
  <si>
    <t>QuTech (TNO)</t>
  </si>
  <si>
    <t>amir.sammak@tno.nl</t>
  </si>
  <si>
    <t>quantum technologies</t>
  </si>
  <si>
    <t>Stefan</t>
  </si>
  <si>
    <t>Roche</t>
  </si>
  <si>
    <t>ICN2</t>
  </si>
  <si>
    <t>Spain</t>
  </si>
  <si>
    <t>stephan.roche@icn2.cat</t>
  </si>
  <si>
    <t>theoretical and computational nanoscience</t>
  </si>
  <si>
    <t xml:space="preserve">Wookhyun </t>
  </si>
  <si>
    <t>Kwon</t>
  </si>
  <si>
    <t>wh.kwon@samsung.com</t>
  </si>
  <si>
    <t>Gregory</t>
  </si>
  <si>
    <t>Pitner</t>
  </si>
  <si>
    <t>gpitner@tsmc.com</t>
  </si>
  <si>
    <t>Ursula</t>
  </si>
  <si>
    <t>Ebels</t>
  </si>
  <si>
    <t>Spintec</t>
  </si>
  <si>
    <t>ursula.ebels@cea.fr</t>
  </si>
  <si>
    <t>Ian</t>
  </si>
  <si>
    <t>O'Connor</t>
  </si>
  <si>
    <t>Ecole Centrale Lyon</t>
  </si>
  <si>
    <t>ian.oconnor@ec-lyon.fr</t>
  </si>
  <si>
    <t>Catherine</t>
  </si>
  <si>
    <t>Dubourdieu</t>
  </si>
  <si>
    <t>Helmholtz-Zentrum Berlin</t>
  </si>
  <si>
    <t>catherine.dubourdieu@helmholtz-berlin.de</t>
  </si>
  <si>
    <t>UCSB</t>
  </si>
  <si>
    <t>Returning MT</t>
  </si>
  <si>
    <t>China</t>
  </si>
  <si>
    <t>(not very responsive in 2021)</t>
  </si>
  <si>
    <t xml:space="preserve">Po-Hao </t>
  </si>
  <si>
    <t>Tseng</t>
  </si>
  <si>
    <t>pohaotseng@mxic.com.tw</t>
  </si>
  <si>
    <t>Duygu</t>
  </si>
  <si>
    <t>Kuzum</t>
  </si>
  <si>
    <t>UCSD</t>
  </si>
  <si>
    <t xml:space="preserve">dkuzum@eng.ucsd.edu </t>
  </si>
  <si>
    <t>SK Hynix</t>
  </si>
  <si>
    <t>Switzerland</t>
  </si>
  <si>
    <t>Gina</t>
  </si>
  <si>
    <t>Adam</t>
  </si>
  <si>
    <t>George Washington University</t>
  </si>
  <si>
    <t>GinaAdam@gwu.edu</t>
  </si>
  <si>
    <t>Daniele</t>
  </si>
  <si>
    <t>Ielmini</t>
  </si>
  <si>
    <t>Politecnico Milano</t>
  </si>
  <si>
    <t>Staus</t>
  </si>
  <si>
    <t>PMA</t>
  </si>
  <si>
    <t>STM</t>
  </si>
  <si>
    <t>RF</t>
  </si>
  <si>
    <t>GaN HEMTs</t>
  </si>
  <si>
    <t>Ozgur</t>
  </si>
  <si>
    <t>Atkas</t>
  </si>
  <si>
    <t>Trasphorm</t>
  </si>
  <si>
    <t>ozgur.aktas@transphormusa.com</t>
  </si>
  <si>
    <t>GaN power and RF</t>
  </si>
  <si>
    <t>Troy</t>
  </si>
  <si>
    <t>Olsson</t>
  </si>
  <si>
    <t>University of Pennsylvania</t>
  </si>
  <si>
    <t>rolsson@seas.upenn.edu</t>
  </si>
  <si>
    <t>Takuya</t>
  </si>
  <si>
    <t>Maeda</t>
  </si>
  <si>
    <t>Univ. of Tokyo</t>
  </si>
  <si>
    <t>GaN/SiC/ScAlN</t>
  </si>
  <si>
    <t>Hongping</t>
  </si>
  <si>
    <t>Zhao</t>
  </si>
  <si>
    <t>Ohio State University</t>
  </si>
  <si>
    <t>zhao.2592@osu.edu</t>
  </si>
  <si>
    <t>AlGaN/Ga2O3</t>
  </si>
  <si>
    <t>Brianna</t>
  </si>
  <si>
    <t>Klein</t>
  </si>
  <si>
    <t>Sandia National Labs</t>
  </si>
  <si>
    <t>baklein@sandia.gov</t>
  </si>
  <si>
    <t>RF HEMTs</t>
  </si>
  <si>
    <t>Debbie</t>
  </si>
  <si>
    <t>Senesky</t>
  </si>
  <si>
    <t xml:space="preserve">Stanford University </t>
  </si>
  <si>
    <t>Victor</t>
  </si>
  <si>
    <t>Veliadis</t>
  </si>
  <si>
    <t>NCSU</t>
  </si>
  <si>
    <t>jvveliad@ncsu.edu</t>
  </si>
  <si>
    <t>Kuball</t>
  </si>
  <si>
    <t>Univ. of Bristol</t>
  </si>
  <si>
    <t>UK</t>
  </si>
  <si>
    <t>Martin.Kuball@bristol.ac.uk</t>
  </si>
  <si>
    <t>William</t>
  </si>
  <si>
    <t>Nunnally</t>
  </si>
  <si>
    <t>Appl. Phy. Electronics LC</t>
  </si>
  <si>
    <t xml:space="preserve">Nicolas </t>
  </si>
  <si>
    <t>Rouger</t>
  </si>
  <si>
    <t>CNRS-LAPLACE</t>
  </si>
  <si>
    <t>nicolas.rouger@laplace.univ-tlse.fr</t>
  </si>
  <si>
    <t>Andrew</t>
  </si>
  <si>
    <t>Armstrong</t>
  </si>
  <si>
    <t>Confirmed</t>
  </si>
  <si>
    <t>Austria</t>
  </si>
  <si>
    <t>Y</t>
  </si>
  <si>
    <t>Returning MS</t>
  </si>
  <si>
    <t>Chen</t>
  </si>
  <si>
    <t>SRAM, TMDs, junctionless</t>
  </si>
  <si>
    <t>chenjhm@tsmc.com</t>
  </si>
  <si>
    <t>Currently, his research interest focuses on both TMD and CNT-based logic devices.  He's experienced with a multitude of simulation methods and tools (classical, semi-classical, quantum, DFT)</t>
  </si>
  <si>
    <t>Irena</t>
  </si>
  <si>
    <t>Knezevic</t>
  </si>
  <si>
    <t>Univ. Wisconsin</t>
  </si>
  <si>
    <t>iknezevic@wisc.edu</t>
  </si>
  <si>
    <t>experience combined electrical, thermal, and EM/optical models, as well as 2D materials.</t>
  </si>
  <si>
    <t>Devin</t>
  </si>
  <si>
    <t>Verreck</t>
  </si>
  <si>
    <t>3D-NAND-Flash devices (including recent IEDM papers), simulation of TMD-based devices, and general TCAD work</t>
  </si>
  <si>
    <t xml:space="preserve">Jing </t>
  </si>
  <si>
    <t>NVIDIA</t>
  </si>
  <si>
    <t>jinwang@nvidia.com</t>
  </si>
  <si>
    <t>former manager of the device modeling group at Samsung, as well his perspective coming from a fabless company</t>
  </si>
  <si>
    <t>Bing</t>
  </si>
  <si>
    <t>Beijing Computational Science Research Center</t>
  </si>
  <si>
    <t>bing.huang@csrc.ac.cn</t>
  </si>
  <si>
    <t>Condensed matter, DFT, 2D materials, spin, …</t>
  </si>
  <si>
    <t>Andries</t>
  </si>
  <si>
    <t>Scholten</t>
  </si>
  <si>
    <t>NL</t>
  </si>
  <si>
    <t>andries.scholten@nxp.com</t>
  </si>
  <si>
    <t>Compact modeling</t>
  </si>
  <si>
    <t xml:space="preserve">, </t>
  </si>
  <si>
    <t>Kejun</t>
  </si>
  <si>
    <t>kejun.xia@gmail.com</t>
  </si>
  <si>
    <t>Gerhard</t>
  </si>
  <si>
    <t>Klimeck</t>
  </si>
  <si>
    <t>Purdue U.</t>
  </si>
  <si>
    <t>gekco@purdue.edu</t>
  </si>
  <si>
    <t>NEGF, DFT, transport</t>
  </si>
  <si>
    <t>Neophytos</t>
  </si>
  <si>
    <t>Neophytou</t>
  </si>
  <si>
    <t>U Warwick</t>
  </si>
  <si>
    <t>N.Neophytou@warwick.ac.uk</t>
  </si>
  <si>
    <t>NEGF, transport, electrothermal modeling</t>
  </si>
  <si>
    <t>Farzan</t>
  </si>
  <si>
    <t>Jazaeri</t>
  </si>
  <si>
    <t>EPFL</t>
  </si>
  <si>
    <t>CH</t>
  </si>
  <si>
    <t>farzan.jazaeri@epfl.ch</t>
  </si>
  <si>
    <t>Wolfgang</t>
  </si>
  <si>
    <t>Gös</t>
  </si>
  <si>
    <t>Silvaco</t>
  </si>
  <si>
    <t>AUT</t>
  </si>
  <si>
    <t>wolfgang.goes@silvaco.com</t>
  </si>
  <si>
    <t>Condensed matter, DFT, spin, defect modeling</t>
  </si>
  <si>
    <t>Nicki</t>
  </si>
  <si>
    <t>Hinsche</t>
  </si>
  <si>
    <t>U. Halle</t>
  </si>
  <si>
    <t>DE</t>
  </si>
  <si>
    <t>nicki.hinsche@physik.uni-halle.de</t>
  </si>
  <si>
    <t>Condensed matter, DFT, 2D materials, spin, topological insulators</t>
  </si>
  <si>
    <t>Ronald</t>
  </si>
  <si>
    <t>van Langevelde</t>
  </si>
  <si>
    <t>ronald.van.langevelde@nxp.com</t>
  </si>
  <si>
    <t>Blanca</t>
  </si>
  <si>
    <t>Biel</t>
  </si>
  <si>
    <t>U Granada</t>
  </si>
  <si>
    <t>ES</t>
  </si>
  <si>
    <t>biel@ugr.es</t>
  </si>
  <si>
    <t>Condensed matter, DFT, 2D materials, defects</t>
  </si>
  <si>
    <t>Chris</t>
  </si>
  <si>
    <t>Van De Walle</t>
  </si>
  <si>
    <t>vandewalle@mrl.ucsb.edu</t>
  </si>
  <si>
    <t>Tillmann</t>
  </si>
  <si>
    <t>Kubis</t>
  </si>
  <si>
    <t>tkubis@purdue.edu</t>
  </si>
  <si>
    <t>Audrius</t>
  </si>
  <si>
    <t>Alkauskas</t>
  </si>
  <si>
    <t>FTMC</t>
  </si>
  <si>
    <t>LT</t>
  </si>
  <si>
    <t>audrius.alkauskas@ftmc.lt</t>
  </si>
  <si>
    <t>Swati</t>
  </si>
  <si>
    <t>Saha</t>
  </si>
  <si>
    <t>Infeneon</t>
  </si>
  <si>
    <t>swati.saha@infineon.com</t>
  </si>
  <si>
    <t>Flash, MRAM</t>
  </si>
  <si>
    <t xml:space="preserve">Zhiqiang </t>
  </si>
  <si>
    <t xml:space="preserve"> Wei</t>
  </si>
  <si>
    <t>Avalanche Technology</t>
  </si>
  <si>
    <t>zhiqiang.wei@avalanche-technology.com</t>
  </si>
  <si>
    <t>RRAM, MRAM</t>
  </si>
  <si>
    <t xml:space="preserve">Yu-Ming </t>
  </si>
  <si>
    <t xml:space="preserve"> Lin</t>
  </si>
  <si>
    <t>advanced node embedded</t>
  </si>
  <si>
    <t>Haitao</t>
  </si>
  <si>
    <t>Liu</t>
  </si>
  <si>
    <t>Micron</t>
  </si>
  <si>
    <t>hliu@micron.com</t>
  </si>
  <si>
    <t>DRAM, NAND, TCAD</t>
  </si>
  <si>
    <t>XPT, DRAM</t>
  </si>
  <si>
    <t xml:space="preserve">Maarten </t>
  </si>
  <si>
    <t xml:space="preserve">Rosmeulen </t>
  </si>
  <si>
    <t>Maarten.Rosmeulen@imec.be</t>
  </si>
  <si>
    <t>3D NAND, liquid memory</t>
  </si>
  <si>
    <t>Andrea</t>
  </si>
  <si>
    <t>Redaelli</t>
  </si>
  <si>
    <t>andrea.redaelli@st.com</t>
  </si>
  <si>
    <t>embedded, PCM, XPT</t>
  </si>
  <si>
    <t>Nanbo</t>
  </si>
  <si>
    <t>Gong</t>
  </si>
  <si>
    <t>nanbo.gong1@ibm.com</t>
  </si>
  <si>
    <t>FRAM, RRAM. PCM</t>
  </si>
  <si>
    <t>Mailing Address</t>
  </si>
  <si>
    <t>Telephone</t>
  </si>
  <si>
    <t>Fax</t>
  </si>
  <si>
    <t>Rm 704, Bldg. N13, Hanbat National University, 125 Dongseo-daero, Yuseong-gu, Daejeon, 34158 Korea</t>
  </si>
  <si>
    <t>+82-042-821-1372</t>
  </si>
  <si>
    <t>Returning ODI</t>
  </si>
  <si>
    <t>pierre.magnan@supaero-isae.fr</t>
  </si>
  <si>
    <t>DII - University of Trento, Via Sommarive 9, 38123 Trento - ITALY</t>
  </si>
  <si>
    <t>+39-461-281532</t>
  </si>
  <si>
    <t>+39-0461-281977</t>
  </si>
  <si>
    <t>Jun</t>
  </si>
  <si>
    <t>Ogi</t>
  </si>
  <si>
    <t>Sony</t>
  </si>
  <si>
    <t>Jun.Ogi@sony.com</t>
  </si>
  <si>
    <t>CIS - SPAD</t>
  </si>
  <si>
    <t xml:space="preserve">Pengyan </t>
  </si>
  <si>
    <t>Wen</t>
  </si>
  <si>
    <t>Tongji University in Shanghai</t>
  </si>
  <si>
    <t>wpy645433484@126.com</t>
  </si>
  <si>
    <t>Photonics - Lasers</t>
  </si>
  <si>
    <t xml:space="preserve">Rainer </t>
  </si>
  <si>
    <t>Minixhofer</t>
  </si>
  <si>
    <t>AMS OSRAM</t>
  </si>
  <si>
    <t>microLED displays, - technology integration</t>
  </si>
  <si>
    <t>Sergey</t>
  </si>
  <si>
    <t>Velicko</t>
  </si>
  <si>
    <t>ON semiconductor</t>
  </si>
  <si>
    <t>sergey.velichko@onsemi.com</t>
  </si>
  <si>
    <t>CIS</t>
  </si>
  <si>
    <t>Douglas</t>
  </si>
  <si>
    <t>University of Glagow</t>
  </si>
  <si>
    <t>Douglas.Paul@glasgow.ac.uk</t>
  </si>
  <si>
    <t>Photonics - SPADs  - quantum devices</t>
  </si>
  <si>
    <t>Jamie</t>
  </si>
  <si>
    <t>Phillips</t>
  </si>
  <si>
    <t>University of Delaware</t>
  </si>
  <si>
    <t xml:space="preserve">jphilli@udel.edu </t>
  </si>
  <si>
    <t>IR detectors, materials, photonic devices</t>
  </si>
  <si>
    <t>Kazuko</t>
  </si>
  <si>
    <t>Nishimura</t>
  </si>
  <si>
    <t>Panasonic</t>
  </si>
  <si>
    <t>nishimura.kazuko@jp.panasonic.com</t>
  </si>
  <si>
    <t>Organic image sensors</t>
  </si>
  <si>
    <t>Andreas</t>
  </si>
  <si>
    <t>Mai</t>
  </si>
  <si>
    <t>IHP microelectronics</t>
  </si>
  <si>
    <t>Integrated Ge detectors</t>
  </si>
  <si>
    <t> sergey.velichko@onsemi.com</t>
  </si>
  <si>
    <t>Contacted</t>
  </si>
  <si>
    <t xml:space="preserve">George </t>
  </si>
  <si>
    <t>Williams</t>
  </si>
  <si>
    <t>Voxtel</t>
  </si>
  <si>
    <t>georgew@voxtel-inc.com</t>
  </si>
  <si>
    <t>Laser, Photodetectors, photonic devices</t>
  </si>
  <si>
    <t>Jajiu</t>
  </si>
  <si>
    <t>Ma</t>
  </si>
  <si>
    <t>Gigajot</t>
  </si>
  <si>
    <t>jiaju.ma@gigajot.tech</t>
  </si>
  <si>
    <t>Dan</t>
  </si>
  <si>
    <t>Buca</t>
  </si>
  <si>
    <t>Julich</t>
  </si>
  <si>
    <t>U/G</t>
  </si>
  <si>
    <t>d.m.buca@fz-juelich.de</t>
  </si>
  <si>
    <t>Photonics - laser</t>
  </si>
  <si>
    <t>Shuleh</t>
  </si>
  <si>
    <t>Nikhzad</t>
  </si>
  <si>
    <t>JPL</t>
  </si>
  <si>
    <t>shouleh.nikzad@jpl.nasa.gov</t>
  </si>
  <si>
    <t>IS - Photonics</t>
  </si>
  <si>
    <t>Haisheng</t>
  </si>
  <si>
    <t>Rong</t>
  </si>
  <si>
    <t>haisheng.rong@intel.com</t>
  </si>
  <si>
    <t>Integrated photonics</t>
  </si>
  <si>
    <t>Susanna</t>
  </si>
  <si>
    <t>Thon</t>
  </si>
  <si>
    <t xml:space="preserve">Nanomaterials, detectors, photonic devices </t>
  </si>
  <si>
    <t>Daniel</t>
  </si>
  <si>
    <t>Van Blerkom</t>
  </si>
  <si>
    <t>Pawel</t>
  </si>
  <si>
    <t>Malinowski</t>
  </si>
  <si>
    <t>Pawel.Malinowski@imec.be</t>
  </si>
  <si>
    <t>IS - Displays</t>
  </si>
  <si>
    <t>Returning RSD</t>
  </si>
  <si>
    <t>reliability issues in semiconductor devices and circuits</t>
  </si>
  <si>
    <t>Ming-Yi</t>
  </si>
  <si>
    <t>Lee</t>
  </si>
  <si>
    <t>mylee@mxic.com.tw</t>
  </si>
  <si>
    <t xml:space="preserve">Memory reliability, 3D NAND, NOR; statistical/failure analysis; memory controller; emergency memory </t>
  </si>
  <si>
    <t>Bonnie</t>
  </si>
  <si>
    <t>Weir</t>
  </si>
  <si>
    <t>Broadcom</t>
  </si>
  <si>
    <t>bonnie.weir@broadcom.com</t>
  </si>
  <si>
    <t xml:space="preserve">KyoungChul </t>
  </si>
  <si>
    <t>Jang</t>
  </si>
  <si>
    <t xml:space="preserve">Tr Device/Reliability, 3D Cell Device/Reliability, Future Memory Device, Process Integration/FA </t>
  </si>
  <si>
    <t>Inanc</t>
  </si>
  <si>
    <t>Meric</t>
  </si>
  <si>
    <t>inancmeric@gmail.com</t>
  </si>
  <si>
    <t>Transistor reliability modeling for hot carrier injection, BTI, TDDB, FinFETs, NanoWires, III-IV devices, 2-D materials, process development, reliability testing, GaN device</t>
  </si>
  <si>
    <t>Azad</t>
  </si>
  <si>
    <t>Naeemi</t>
  </si>
  <si>
    <t>Gatech</t>
  </si>
  <si>
    <t>azad@gatech.edu</t>
  </si>
  <si>
    <t>Rzepa</t>
  </si>
  <si>
    <t xml:space="preserve">Global TCAD </t>
  </si>
  <si>
    <t xml:space="preserve">g.rzepa@globaltcad.com </t>
  </si>
  <si>
    <t xml:space="preserve">Brecht </t>
  </si>
  <si>
    <t>Truijen</t>
  </si>
  <si>
    <t>BE</t>
  </si>
  <si>
    <t>brecht.truijen@imec.be</t>
  </si>
  <si>
    <t>Reggiani</t>
  </si>
  <si>
    <t>Italy</t>
    <phoneticPr fontId="1" type="noConversion"/>
  </si>
  <si>
    <t xml:space="preserve"> carbon, 2D semiconductors, ferroelectric materials, III-V semiconductors, tunnel-effect transistors, phase-change memories, advanced silicon, GaN/AlGaN and SiC devices for high-voltage applications</t>
    <phoneticPr fontId="1" type="noConversion"/>
  </si>
  <si>
    <t>Joost</t>
  </si>
  <si>
    <t>Willemen</t>
  </si>
  <si>
    <t>Infineon</t>
  </si>
  <si>
    <t>Europe</t>
  </si>
  <si>
    <t>Joost.willemen@infineon.com</t>
  </si>
  <si>
    <t>Marc</t>
  </si>
  <si>
    <t>Aoulaiche</t>
  </si>
  <si>
    <t>maoulaiche@micron.com</t>
  </si>
  <si>
    <t xml:space="preserve">Huimei </t>
  </si>
  <si>
    <t>Zhou</t>
  </si>
  <si>
    <t>zhouhuim@us.ibm.com</t>
  </si>
  <si>
    <t>Returning SMB</t>
  </si>
  <si>
    <t>Itaru</t>
  </si>
  <si>
    <t>Yanagi</t>
  </si>
  <si>
    <t>Hitachi</t>
  </si>
  <si>
    <t>JP</t>
  </si>
  <si>
    <t>itaru.yanagi.yr@hitachi.com</t>
  </si>
  <si>
    <t>Biosensors, nanopores</t>
  </si>
  <si>
    <t>Faucher</t>
  </si>
  <si>
    <t>CNRS</t>
  </si>
  <si>
    <t>FR</t>
  </si>
  <si>
    <t>marc.faucher@univ-lille.fr</t>
  </si>
  <si>
    <t>MEMS</t>
  </si>
  <si>
    <t>Yao</t>
  </si>
  <si>
    <t>A*STAR</t>
  </si>
  <si>
    <t>SG</t>
  </si>
  <si>
    <t>MEMS for Communications, Sensors, and Actuators, and Foundry-Level MEMS Production</t>
  </si>
  <si>
    <t xml:space="preserve">Sheng-Shian </t>
  </si>
  <si>
    <t>National Chia-Tung Univ.</t>
  </si>
  <si>
    <t>TW</t>
  </si>
  <si>
    <t>ssli@mx.nthu.edu.tw</t>
  </si>
  <si>
    <t>Mina</t>
  </si>
  <si>
    <t>Rais-Zadeh</t>
  </si>
  <si>
    <t>Michigan University, NASA</t>
  </si>
  <si>
    <t>Mina.rais-zadeh@jpl.nasa.gov</t>
  </si>
  <si>
    <t>wireless communication, resonant micromechanical devices, RF MEMS, gallium nitride MEMS</t>
  </si>
  <si>
    <t>Man</t>
  </si>
  <si>
    <t>Wong</t>
  </si>
  <si>
    <t>HKUST</t>
  </si>
  <si>
    <t>HK</t>
  </si>
  <si>
    <t>eemwong@ee.ust.hk</t>
  </si>
  <si>
    <t>Microfabrication, materials and techniques for integrated microsystems, Display and sensors everywhere</t>
  </si>
  <si>
    <t>Xuexin</t>
  </si>
  <si>
    <t>Duan</t>
  </si>
  <si>
    <t>Tianjin Univ.</t>
  </si>
  <si>
    <t>xduan@tju.edu.cn</t>
  </si>
  <si>
    <t>sensors, environmental applications, medical applications</t>
  </si>
  <si>
    <t>Marco</t>
  </si>
  <si>
    <t>Tartagni</t>
  </si>
  <si>
    <t>IT</t>
  </si>
  <si>
    <t>marco.tartagni@unibo.it</t>
  </si>
  <si>
    <t>bioelectronics, sensors</t>
  </si>
  <si>
    <t>Tsuyoshi</t>
  </si>
  <si>
    <t>Minami</t>
  </si>
  <si>
    <t>tminami@iis.u-tokyo.ac.jp</t>
  </si>
  <si>
    <t>Bio-sensor using organic/inorganic semiconductor</t>
  </si>
  <si>
    <t>Pierpaolo</t>
  </si>
  <si>
    <t>Palestri</t>
  </si>
  <si>
    <t>U. Udine</t>
  </si>
  <si>
    <t>palestri@uniud.it</t>
  </si>
  <si>
    <t>Charge transport in semiconductors, monte carlo</t>
  </si>
  <si>
    <t>Sufi</t>
  </si>
  <si>
    <t>Zafar</t>
  </si>
  <si>
    <t>szafar@us.ibm.com</t>
  </si>
  <si>
    <t>Biosensors, CMOS</t>
  </si>
  <si>
    <t>Thomas</t>
  </si>
  <si>
    <t>Alava</t>
  </si>
  <si>
    <t>MEMS, biosensors, 2D materials</t>
  </si>
  <si>
    <t>SCC 2024</t>
  </si>
  <si>
    <t>SCC 2024</t>
    <phoneticPr fontId="29" type="noConversion"/>
  </si>
  <si>
    <t>SCC 2024</t>
    <phoneticPr fontId="29" type="noConversion"/>
  </si>
  <si>
    <t>SCC 2024</t>
    <phoneticPr fontId="29" type="noConversion"/>
  </si>
  <si>
    <t>Returning NC</t>
    <phoneticPr fontId="29" type="noConversion"/>
  </si>
  <si>
    <t xml:space="preserve">New </t>
    <phoneticPr fontId="29" type="noConversion"/>
  </si>
  <si>
    <t xml:space="preserve">New </t>
    <phoneticPr fontId="29" type="noConversion"/>
  </si>
  <si>
    <t>Returning PMA</t>
    <phoneticPr fontId="29" type="noConversion"/>
  </si>
  <si>
    <t>New</t>
    <phoneticPr fontId="29" type="noConversion"/>
  </si>
  <si>
    <t>SCC 2024</t>
    <phoneticPr fontId="29" type="noConversion"/>
  </si>
  <si>
    <t>SCC 2024</t>
    <phoneticPr fontId="29" type="noConversion"/>
  </si>
  <si>
    <t xml:space="preserve">New </t>
    <phoneticPr fontId="29" type="noConversion"/>
  </si>
  <si>
    <t>New</t>
    <phoneticPr fontId="29" type="noConversion"/>
  </si>
  <si>
    <t xml:space="preserve">New </t>
    <phoneticPr fontId="29" type="noConversion"/>
  </si>
  <si>
    <t xml:space="preserve"> MOSFET reliability; oxide degradation, device variability, performance, variability,
and reliability studies of logic and memory devices employing TCAD and SPICE tools</t>
    <phoneticPr fontId="6" type="noConversion"/>
  </si>
  <si>
    <t>Hutin</t>
  </si>
  <si>
    <t>Hong Kong University of Science &amp; Technology</t>
  </si>
  <si>
    <t>pywen@tongji.edu.cn</t>
  </si>
  <si>
    <t>mai@ihp-microelectronics.com</t>
  </si>
  <si>
    <t>BEOL interconnect / simulation.</t>
    <phoneticPr fontId="32" type="noConversion"/>
  </si>
  <si>
    <t xml:space="preserve"> reliability of ferroelectric devices </t>
    <phoneticPr fontId="32" type="noConversion"/>
  </si>
  <si>
    <t>Susanna </t>
    <phoneticPr fontId="1" type="noConversion"/>
  </si>
  <si>
    <t>University of Bologna</t>
    <phoneticPr fontId="1" type="noConversion"/>
  </si>
  <si>
    <t>U</t>
    <phoneticPr fontId="1" type="noConversion"/>
  </si>
  <si>
    <t>EU</t>
    <phoneticPr fontId="1" type="noConversion"/>
  </si>
  <si>
    <t>F</t>
    <phoneticPr fontId="1" type="noConversion"/>
  </si>
  <si>
    <t xml:space="preserve">susanna.reggiani@unibo.it </t>
    <phoneticPr fontId="1" type="noConversion"/>
  </si>
  <si>
    <t>Suh</t>
  </si>
  <si>
    <t xml:space="preserve">mfchang@ee.nthu.edu.tw; MFCHANGF@TSMC.COM; </t>
    <phoneticPr fontId="29" type="noConversion"/>
  </si>
  <si>
    <t>NTHU/TSMC</t>
    <phoneticPr fontId="29" type="noConversion"/>
  </si>
  <si>
    <t>Meng-Fan (Marvin)</t>
    <phoneticPr fontId="29" type="noConversion"/>
  </si>
  <si>
    <t>Tzer-Min</t>
  </si>
  <si>
    <t>Hidehiro</t>
  </si>
  <si>
    <t>Fujiwara</t>
  </si>
  <si>
    <t>HIDEHIRO@tsmc.com</t>
  </si>
  <si>
    <t>Vineet</t>
  </si>
  <si>
    <t>Agrawal</t>
  </si>
  <si>
    <t>Vineet.Agrawal@infineon.com</t>
  </si>
  <si>
    <t>or Albert Cheng</t>
    <phoneticPr fontId="29" type="noConversion"/>
  </si>
  <si>
    <t>Geogia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</si>
</sst>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DEEAF6"/>
      <name val="Calibri"/>
      <family val="2"/>
    </font>
    <font>
      <sz val="11"/>
      <color theme="0"/>
      <name val="Calibri"/>
      <family val="2"/>
    </font>
    <font>
      <u/>
      <sz val="11"/>
      <name val="Calibri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1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u/>
      <sz val="11"/>
      <color theme="10"/>
      <name val="Arial"/>
      <family val="2"/>
    </font>
    <font>
      <u/>
      <sz val="11"/>
      <color theme="10"/>
      <name val="Gill Sans MT"/>
      <family val="2"/>
    </font>
    <font>
      <sz val="11"/>
      <color rgb="FFC00000"/>
      <name val="Calibri"/>
      <family val="2"/>
    </font>
    <font>
      <u/>
      <sz val="11"/>
      <name val="Arial"/>
      <family val="2"/>
      <scheme val="minor"/>
    </font>
    <font>
      <u/>
      <sz val="11"/>
      <name val="Arial"/>
      <family val="2"/>
      <scheme val="minor"/>
    </font>
    <font>
      <sz val="9"/>
      <name val="Arial"/>
      <family val="3"/>
      <charset val="136"/>
      <scheme val="minor"/>
    </font>
    <font>
      <sz val="11"/>
      <color rgb="FF00B050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21212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theme="7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5" fillId="0" borderId="5"/>
    <xf numFmtId="0" fontId="15" fillId="0" borderId="5" applyNumberFormat="0" applyFill="0" applyBorder="0" applyAlignment="0" applyProtection="0"/>
    <xf numFmtId="0" fontId="3" fillId="0" borderId="5"/>
    <xf numFmtId="0" fontId="4" fillId="0" borderId="5" applyNumberFormat="0" applyFill="0" applyBorder="0" applyAlignment="0" applyProtection="0"/>
    <xf numFmtId="0" fontId="10" fillId="0" borderId="5"/>
    <xf numFmtId="0" fontId="16" fillId="0" borderId="5" applyNumberFormat="0" applyFill="0" applyBorder="0" applyAlignment="0" applyProtection="0"/>
    <xf numFmtId="0" fontId="2" fillId="0" borderId="5"/>
    <xf numFmtId="0" fontId="18" fillId="0" borderId="5"/>
    <xf numFmtId="0" fontId="19" fillId="0" borderId="5" applyNumberFormat="0" applyFill="0" applyBorder="0" applyAlignment="0" applyProtection="0"/>
    <xf numFmtId="0" fontId="22" fillId="0" borderId="5"/>
    <xf numFmtId="0" fontId="24" fillId="0" borderId="5" applyNumberFormat="0" applyFill="0" applyBorder="0" applyAlignment="0" applyProtection="0"/>
    <xf numFmtId="0" fontId="23" fillId="0" borderId="5" applyBorder="0"/>
    <xf numFmtId="0" fontId="20" fillId="0" borderId="5"/>
    <xf numFmtId="0" fontId="19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25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3" fillId="0" borderId="5"/>
    <xf numFmtId="0" fontId="6" fillId="0" borderId="5" applyNumberFormat="0" applyFill="0" applyBorder="0" applyAlignment="0" applyProtection="0"/>
    <xf numFmtId="0" fontId="6" fillId="0" borderId="5" applyNumberFormat="0" applyFill="0" applyBorder="0" applyAlignment="0" applyProtection="0"/>
    <xf numFmtId="0" fontId="4" fillId="0" borderId="5" applyNumberFormat="0" applyFill="0" applyBorder="0" applyAlignment="0" applyProtection="0"/>
    <xf numFmtId="0" fontId="1" fillId="0" borderId="5"/>
    <xf numFmtId="0" fontId="20" fillId="0" borderId="5"/>
  </cellStyleXfs>
  <cellXfs count="390">
    <xf numFmtId="0" fontId="0" fillId="0" borderId="0" xfId="0"/>
    <xf numFmtId="0" fontId="9" fillId="0" borderId="6" xfId="2" applyFont="1" applyBorder="1" applyAlignment="1">
      <alignment horizontal="center"/>
    </xf>
    <xf numFmtId="0" fontId="8" fillId="0" borderId="6" xfId="2" applyFont="1" applyBorder="1" applyAlignment="1">
      <alignment horizontal="left"/>
    </xf>
    <xf numFmtId="0" fontId="9" fillId="0" borderId="6" xfId="2" applyFont="1" applyBorder="1" applyAlignment="1">
      <alignment vertical="center"/>
    </xf>
    <xf numFmtId="0" fontId="9" fillId="0" borderId="6" xfId="2" applyFont="1" applyBorder="1"/>
    <xf numFmtId="0" fontId="8" fillId="0" borderId="6" xfId="2" applyFont="1" applyBorder="1"/>
    <xf numFmtId="0" fontId="8" fillId="0" borderId="5" xfId="2" applyFont="1"/>
    <xf numFmtId="0" fontId="8" fillId="0" borderId="5" xfId="2" applyFont="1" applyAlignment="1">
      <alignment horizontal="left"/>
    </xf>
    <xf numFmtId="0" fontId="8" fillId="0" borderId="6" xfId="2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0" fontId="14" fillId="0" borderId="5" xfId="2" applyFont="1"/>
    <xf numFmtId="0" fontId="10" fillId="0" borderId="5" xfId="2" applyFont="1" applyAlignment="1">
      <alignment horizontal="left"/>
    </xf>
    <xf numFmtId="0" fontId="9" fillId="0" borderId="6" xfId="2" applyFont="1" applyBorder="1" applyAlignment="1">
      <alignment horizontal="left" wrapText="1"/>
    </xf>
    <xf numFmtId="0" fontId="14" fillId="0" borderId="5" xfId="2" applyFont="1" applyAlignment="1">
      <alignment horizontal="left"/>
    </xf>
    <xf numFmtId="0" fontId="10" fillId="0" borderId="5" xfId="2" applyFont="1"/>
    <xf numFmtId="0" fontId="8" fillId="0" borderId="6" xfId="2" applyFont="1" applyBorder="1" applyAlignment="1">
      <alignment vertical="center"/>
    </xf>
    <xf numFmtId="0" fontId="7" fillId="0" borderId="1" xfId="2" applyFont="1" applyBorder="1"/>
    <xf numFmtId="0" fontId="10" fillId="0" borderId="1" xfId="2" applyFont="1" applyBorder="1"/>
    <xf numFmtId="0" fontId="8" fillId="0" borderId="5" xfId="2" applyFont="1" applyAlignment="1">
      <alignment horizontal="center"/>
    </xf>
    <xf numFmtId="0" fontId="10" fillId="0" borderId="5" xfId="2" applyFont="1" applyAlignment="1">
      <alignment horizontal="center"/>
    </xf>
    <xf numFmtId="0" fontId="12" fillId="2" borderId="3" xfId="2" applyFont="1" applyFill="1" applyBorder="1"/>
    <xf numFmtId="0" fontId="10" fillId="0" borderId="2" xfId="2" applyFont="1" applyBorder="1"/>
    <xf numFmtId="0" fontId="11" fillId="0" borderId="5" xfId="2" applyFont="1" applyAlignment="1">
      <alignment horizontal="left" vertical="center"/>
    </xf>
    <xf numFmtId="0" fontId="10" fillId="0" borderId="5" xfId="2" applyFont="1" applyAlignment="1">
      <alignment horizontal="left" vertical="center"/>
    </xf>
    <xf numFmtId="0" fontId="12" fillId="2" borderId="6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Alignment="1">
      <alignment horizontal="center" vertical="center"/>
    </xf>
    <xf numFmtId="0" fontId="10" fillId="0" borderId="5" xfId="2" applyFont="1" applyAlignment="1">
      <alignment horizontal="center" vertical="center"/>
    </xf>
    <xf numFmtId="0" fontId="17" fillId="3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9" fontId="10" fillId="0" borderId="5" xfId="2" applyNumberFormat="1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9" fontId="10" fillId="0" borderId="2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7" fillId="0" borderId="5" xfId="2" applyFont="1"/>
    <xf numFmtId="0" fontId="12" fillId="0" borderId="5" xfId="2" applyFont="1" applyAlignment="1">
      <alignment horizontal="center" vertical="center"/>
    </xf>
    <xf numFmtId="0" fontId="7" fillId="0" borderId="5" xfId="2" applyFont="1" applyAlignment="1">
      <alignment horizontal="center" vertical="center"/>
    </xf>
    <xf numFmtId="0" fontId="17" fillId="0" borderId="5" xfId="2" applyFont="1" applyAlignment="1">
      <alignment horizontal="center" vertical="center"/>
    </xf>
    <xf numFmtId="0" fontId="13" fillId="0" borderId="5" xfId="2" applyFont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6" fillId="0" borderId="5" xfId="2" applyFont="1" applyAlignment="1">
      <alignment horizontal="center"/>
    </xf>
    <xf numFmtId="0" fontId="26" fillId="0" borderId="5" xfId="2" applyFont="1"/>
    <xf numFmtId="0" fontId="26" fillId="0" borderId="5" xfId="2" applyFont="1" applyAlignment="1">
      <alignment horizontal="left"/>
    </xf>
    <xf numFmtId="0" fontId="8" fillId="0" borderId="8" xfId="2" applyFont="1" applyBorder="1"/>
    <xf numFmtId="0" fontId="27" fillId="0" borderId="8" xfId="1" applyFont="1" applyBorder="1"/>
    <xf numFmtId="0" fontId="27" fillId="0" borderId="5" xfId="1" applyFont="1" applyBorder="1"/>
    <xf numFmtId="0" fontId="8" fillId="4" borderId="6" xfId="0" applyFont="1" applyFill="1" applyBorder="1" applyAlignment="1">
      <alignment horizontal="center" vertical="center"/>
    </xf>
    <xf numFmtId="0" fontId="28" fillId="0" borderId="8" xfId="1" applyFont="1" applyBorder="1"/>
    <xf numFmtId="0" fontId="3" fillId="6" borderId="1" xfId="19" applyFont="1" applyFill="1" applyBorder="1" applyAlignment="1">
      <alignment vertical="center"/>
    </xf>
    <xf numFmtId="0" fontId="7" fillId="6" borderId="1" xfId="19" applyFont="1" applyFill="1" applyBorder="1" applyAlignment="1">
      <alignment horizontal="center" vertical="center"/>
    </xf>
    <xf numFmtId="0" fontId="3" fillId="6" borderId="1" xfId="19" applyFont="1" applyFill="1" applyBorder="1" applyAlignment="1">
      <alignment horizontal="center" vertical="center"/>
    </xf>
    <xf numFmtId="0" fontId="3" fillId="0" borderId="1" xfId="19" applyFont="1" applyBorder="1" applyAlignment="1">
      <alignment vertical="center"/>
    </xf>
    <xf numFmtId="0" fontId="3" fillId="0" borderId="4" xfId="19" applyFont="1" applyBorder="1" applyAlignment="1">
      <alignment vertical="center"/>
    </xf>
    <xf numFmtId="0" fontId="3" fillId="0" borderId="6" xfId="19" applyFont="1" applyBorder="1" applyAlignment="1">
      <alignment vertical="center"/>
    </xf>
    <xf numFmtId="0" fontId="3" fillId="0" borderId="5" xfId="19" applyFont="1" applyAlignment="1">
      <alignment vertical="center"/>
    </xf>
    <xf numFmtId="0" fontId="7" fillId="6" borderId="1" xfId="19" applyFont="1" applyFill="1" applyBorder="1" applyAlignment="1">
      <alignment vertical="center"/>
    </xf>
    <xf numFmtId="0" fontId="7" fillId="0" borderId="1" xfId="19" applyFont="1" applyBorder="1" applyAlignment="1">
      <alignment vertical="center"/>
    </xf>
    <xf numFmtId="0" fontId="7" fillId="0" borderId="4" xfId="19" applyFont="1" applyBorder="1" applyAlignment="1">
      <alignment vertical="center"/>
    </xf>
    <xf numFmtId="0" fontId="7" fillId="0" borderId="6" xfId="19" applyFont="1" applyBorder="1" applyAlignment="1">
      <alignment vertical="center"/>
    </xf>
    <xf numFmtId="0" fontId="7" fillId="0" borderId="9" xfId="19" applyFont="1" applyBorder="1" applyAlignment="1">
      <alignment vertical="center"/>
    </xf>
    <xf numFmtId="0" fontId="7" fillId="7" borderId="1" xfId="19" applyFont="1" applyFill="1" applyBorder="1" applyAlignment="1">
      <alignment horizontal="center" vertical="center"/>
    </xf>
    <xf numFmtId="0" fontId="9" fillId="5" borderId="6" xfId="20" applyFont="1" applyFill="1" applyBorder="1" applyAlignment="1">
      <alignment horizontal="left" vertical="center"/>
    </xf>
    <xf numFmtId="0" fontId="7" fillId="5" borderId="1" xfId="20" applyFont="1" applyFill="1" applyBorder="1" applyAlignment="1">
      <alignment vertical="center"/>
    </xf>
    <xf numFmtId="0" fontId="9" fillId="5" borderId="6" xfId="20" applyFont="1" applyFill="1" applyBorder="1" applyAlignment="1">
      <alignment horizontal="center" vertical="center"/>
    </xf>
    <xf numFmtId="0" fontId="7" fillId="5" borderId="5" xfId="19" applyFont="1" applyFill="1" applyAlignment="1">
      <alignment horizontal="center" vertical="center"/>
    </xf>
    <xf numFmtId="0" fontId="9" fillId="5" borderId="6" xfId="20" applyFont="1" applyFill="1" applyBorder="1" applyAlignment="1">
      <alignment vertical="center"/>
    </xf>
    <xf numFmtId="0" fontId="7" fillId="0" borderId="5" xfId="19" applyFont="1" applyAlignment="1">
      <alignment vertical="center"/>
    </xf>
    <xf numFmtId="0" fontId="7" fillId="5" borderId="6" xfId="19" applyFont="1" applyFill="1" applyBorder="1" applyAlignment="1">
      <alignment vertical="center"/>
    </xf>
    <xf numFmtId="0" fontId="7" fillId="8" borderId="1" xfId="19" applyFont="1" applyFill="1" applyBorder="1" applyAlignment="1">
      <alignment vertical="center"/>
    </xf>
    <xf numFmtId="0" fontId="3" fillId="8" borderId="1" xfId="19" applyFont="1" applyFill="1" applyBorder="1" applyAlignment="1">
      <alignment horizontal="center" vertical="center"/>
    </xf>
    <xf numFmtId="0" fontId="30" fillId="0" borderId="6" xfId="19" applyFont="1" applyBorder="1" applyAlignment="1">
      <alignment vertical="center"/>
    </xf>
    <xf numFmtId="0" fontId="8" fillId="6" borderId="1" xfId="19" applyFont="1" applyFill="1" applyBorder="1" applyAlignment="1">
      <alignment horizontal="center" vertical="center"/>
    </xf>
    <xf numFmtId="0" fontId="7" fillId="0" borderId="5" xfId="19" applyFont="1" applyAlignment="1">
      <alignment horizontal="left" vertical="center"/>
    </xf>
    <xf numFmtId="0" fontId="31" fillId="0" borderId="5" xfId="19" applyFont="1" applyAlignment="1">
      <alignment horizontal="left" vertical="center"/>
    </xf>
    <xf numFmtId="0" fontId="7" fillId="8" borderId="1" xfId="19" applyFont="1" applyFill="1" applyBorder="1" applyAlignment="1">
      <alignment horizontal="center" vertical="center"/>
    </xf>
    <xf numFmtId="0" fontId="3" fillId="8" borderId="9" xfId="19" applyFont="1" applyFill="1" applyBorder="1" applyAlignment="1">
      <alignment horizontal="center" vertical="center"/>
    </xf>
    <xf numFmtId="0" fontId="3" fillId="8" borderId="4" xfId="19" applyFont="1" applyFill="1" applyBorder="1" applyAlignment="1">
      <alignment horizontal="center" vertical="center"/>
    </xf>
    <xf numFmtId="0" fontId="8" fillId="8" borderId="6" xfId="19" applyFont="1" applyFill="1" applyBorder="1"/>
    <xf numFmtId="0" fontId="7" fillId="8" borderId="6" xfId="19" applyFont="1" applyFill="1" applyBorder="1" applyAlignment="1">
      <alignment vertical="center"/>
    </xf>
    <xf numFmtId="0" fontId="3" fillId="8" borderId="6" xfId="21" applyFill="1" applyBorder="1" applyAlignment="1">
      <alignment horizontal="left" vertical="top"/>
    </xf>
    <xf numFmtId="0" fontId="3" fillId="8" borderId="6" xfId="19" applyFont="1" applyFill="1" applyBorder="1" applyAlignment="1">
      <alignment vertical="center"/>
    </xf>
    <xf numFmtId="0" fontId="3" fillId="8" borderId="6" xfId="19" applyFont="1" applyFill="1" applyBorder="1" applyAlignment="1">
      <alignment horizontal="center" vertical="center"/>
    </xf>
    <xf numFmtId="0" fontId="3" fillId="9" borderId="6" xfId="19" applyFont="1" applyFill="1" applyBorder="1" applyAlignment="1">
      <alignment vertical="center"/>
    </xf>
    <xf numFmtId="0" fontId="9" fillId="8" borderId="6" xfId="19" applyFont="1" applyFill="1" applyBorder="1" applyAlignment="1">
      <alignment vertical="center"/>
    </xf>
    <xf numFmtId="0" fontId="7" fillId="8" borderId="9" xfId="19" applyFont="1" applyFill="1" applyBorder="1" applyAlignment="1">
      <alignment horizontal="center" vertical="center"/>
    </xf>
    <xf numFmtId="0" fontId="3" fillId="8" borderId="10" xfId="19" applyFont="1" applyFill="1" applyBorder="1" applyAlignment="1">
      <alignment horizontal="center" vertical="center"/>
    </xf>
    <xf numFmtId="0" fontId="7" fillId="8" borderId="6" xfId="19" applyFont="1" applyFill="1" applyBorder="1" applyAlignment="1">
      <alignment horizontal="center" vertical="center"/>
    </xf>
    <xf numFmtId="0" fontId="3" fillId="8" borderId="5" xfId="19" applyFont="1" applyFill="1" applyAlignment="1">
      <alignment vertical="center"/>
    </xf>
    <xf numFmtId="0" fontId="3" fillId="8" borderId="5" xfId="19" applyFont="1" applyFill="1" applyAlignment="1">
      <alignment horizontal="center" vertical="center"/>
    </xf>
    <xf numFmtId="0" fontId="3" fillId="10" borderId="5" xfId="19" applyFont="1" applyFill="1" applyAlignment="1">
      <alignment horizontal="center" vertical="center"/>
    </xf>
    <xf numFmtId="0" fontId="11" fillId="11" borderId="5" xfId="19" applyFont="1" applyFill="1" applyAlignment="1">
      <alignment horizontal="center" vertical="center"/>
    </xf>
    <xf numFmtId="0" fontId="3" fillId="8" borderId="5" xfId="19" applyFont="1" applyFill="1" applyAlignment="1">
      <alignment horizontal="left" vertical="center"/>
    </xf>
    <xf numFmtId="0" fontId="3" fillId="12" borderId="1" xfId="19" applyFont="1" applyFill="1" applyBorder="1" applyAlignment="1">
      <alignment horizontal="center" vertical="center"/>
    </xf>
    <xf numFmtId="0" fontId="3" fillId="0" borderId="5" xfId="19" applyFont="1" applyAlignment="1">
      <alignment horizontal="center" vertical="center"/>
    </xf>
    <xf numFmtId="0" fontId="3" fillId="0" borderId="5" xfId="19" applyFont="1" applyAlignment="1">
      <alignment horizontal="left" vertical="center"/>
    </xf>
    <xf numFmtId="0" fontId="7" fillId="0" borderId="5" xfId="19" applyFont="1" applyAlignment="1">
      <alignment horizontal="center" vertical="center"/>
    </xf>
    <xf numFmtId="0" fontId="3" fillId="5" borderId="5" xfId="19" applyFont="1" applyFill="1" applyAlignment="1">
      <alignment vertical="center"/>
    </xf>
    <xf numFmtId="0" fontId="7" fillId="0" borderId="6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3" fillId="13" borderId="6" xfId="19" applyFont="1" applyFill="1" applyBorder="1" applyAlignment="1">
      <alignment vertical="center"/>
    </xf>
    <xf numFmtId="0" fontId="7" fillId="13" borderId="6" xfId="19" applyFont="1" applyFill="1" applyBorder="1" applyAlignment="1">
      <alignment horizontal="center" vertical="center"/>
    </xf>
    <xf numFmtId="0" fontId="3" fillId="13" borderId="6" xfId="19" applyFont="1" applyFill="1" applyBorder="1" applyAlignment="1">
      <alignment horizontal="center" vertical="center"/>
    </xf>
    <xf numFmtId="0" fontId="3" fillId="13" borderId="11" xfId="19" applyFont="1" applyFill="1" applyBorder="1" applyAlignment="1">
      <alignment vertical="center"/>
    </xf>
    <xf numFmtId="0" fontId="7" fillId="13" borderId="11" xfId="19" applyFont="1" applyFill="1" applyBorder="1" applyAlignment="1">
      <alignment horizontal="center" vertical="center"/>
    </xf>
    <xf numFmtId="0" fontId="7" fillId="13" borderId="11" xfId="19" applyFont="1" applyFill="1" applyBorder="1" applyAlignment="1">
      <alignment vertical="center"/>
    </xf>
    <xf numFmtId="0" fontId="7" fillId="13" borderId="12" xfId="19" applyFont="1" applyFill="1" applyBorder="1" applyAlignment="1">
      <alignment horizontal="center" vertical="center"/>
    </xf>
    <xf numFmtId="0" fontId="7" fillId="13" borderId="13" xfId="19" applyFont="1" applyFill="1" applyBorder="1" applyAlignment="1">
      <alignment vertical="center"/>
    </xf>
    <xf numFmtId="0" fontId="7" fillId="13" borderId="1" xfId="19" applyFont="1" applyFill="1" applyBorder="1" applyAlignment="1">
      <alignment horizontal="center" vertical="center"/>
    </xf>
    <xf numFmtId="0" fontId="7" fillId="7" borderId="1" xfId="19" applyFont="1" applyFill="1" applyBorder="1" applyAlignment="1">
      <alignment vertical="center"/>
    </xf>
    <xf numFmtId="0" fontId="9" fillId="5" borderId="6" xfId="20" applyFont="1" applyFill="1" applyBorder="1" applyAlignment="1">
      <alignment horizontal="left"/>
    </xf>
    <xf numFmtId="0" fontId="3" fillId="13" borderId="1" xfId="19" applyFont="1" applyFill="1" applyBorder="1" applyAlignment="1">
      <alignment horizontal="center" vertical="center"/>
    </xf>
    <xf numFmtId="0" fontId="7" fillId="13" borderId="1" xfId="19" applyFont="1" applyFill="1" applyBorder="1" applyAlignment="1">
      <alignment vertical="center"/>
    </xf>
    <xf numFmtId="0" fontId="3" fillId="13" borderId="1" xfId="19" applyFont="1" applyFill="1" applyBorder="1" applyAlignment="1">
      <alignment vertical="center"/>
    </xf>
    <xf numFmtId="0" fontId="3" fillId="13" borderId="5" xfId="19" applyFont="1" applyFill="1"/>
    <xf numFmtId="0" fontId="11" fillId="8" borderId="6" xfId="19" applyFont="1" applyFill="1" applyBorder="1" applyAlignment="1">
      <alignment horizontal="center"/>
    </xf>
    <xf numFmtId="0" fontId="7" fillId="8" borderId="9" xfId="19" applyFont="1" applyFill="1" applyBorder="1" applyAlignment="1">
      <alignment vertical="center"/>
    </xf>
    <xf numFmtId="0" fontId="3" fillId="8" borderId="7" xfId="19" applyFont="1" applyFill="1" applyBorder="1" applyAlignment="1">
      <alignment horizontal="center" vertical="center"/>
    </xf>
    <xf numFmtId="0" fontId="8" fillId="8" borderId="6" xfId="19" applyFont="1" applyFill="1" applyBorder="1" applyAlignment="1">
      <alignment vertical="center"/>
    </xf>
    <xf numFmtId="0" fontId="8" fillId="8" borderId="6" xfId="19" applyFont="1" applyFill="1" applyBorder="1" applyAlignment="1">
      <alignment horizontal="center" vertical="center"/>
    </xf>
    <xf numFmtId="0" fontId="8" fillId="0" borderId="6" xfId="19" applyFont="1" applyBorder="1" applyAlignment="1">
      <alignment vertical="center"/>
    </xf>
    <xf numFmtId="0" fontId="32" fillId="8" borderId="6" xfId="19" applyFont="1" applyFill="1" applyBorder="1" applyAlignment="1">
      <alignment vertical="center"/>
    </xf>
    <xf numFmtId="0" fontId="32" fillId="8" borderId="6" xfId="19" applyFont="1" applyFill="1" applyBorder="1" applyAlignment="1">
      <alignment horizontal="center" vertical="center"/>
    </xf>
    <xf numFmtId="0" fontId="7" fillId="6" borderId="5" xfId="19" applyFont="1" applyFill="1" applyAlignment="1">
      <alignment horizontal="center" vertical="center"/>
    </xf>
    <xf numFmtId="0" fontId="33" fillId="8" borderId="5" xfId="19" applyFont="1" applyFill="1" applyAlignment="1">
      <alignment vertical="center"/>
    </xf>
    <xf numFmtId="0" fontId="32" fillId="8" borderId="5" xfId="19" applyFont="1" applyFill="1" applyAlignment="1">
      <alignment vertical="center"/>
    </xf>
    <xf numFmtId="0" fontId="32" fillId="8" borderId="5" xfId="19" applyFont="1" applyFill="1" applyAlignment="1">
      <alignment horizontal="center" vertical="center"/>
    </xf>
    <xf numFmtId="0" fontId="32" fillId="0" borderId="5" xfId="19" applyFont="1" applyAlignment="1">
      <alignment vertical="center"/>
    </xf>
    <xf numFmtId="0" fontId="3" fillId="13" borderId="5" xfId="19" applyFont="1" applyFill="1" applyAlignment="1">
      <alignment vertical="center"/>
    </xf>
    <xf numFmtId="0" fontId="3" fillId="13" borderId="5" xfId="19" applyFont="1" applyFill="1" applyAlignment="1">
      <alignment horizontal="center" vertical="center"/>
    </xf>
    <xf numFmtId="0" fontId="3" fillId="13" borderId="5" xfId="19" applyFont="1" applyFill="1" applyAlignment="1">
      <alignment horizontal="left" vertical="center"/>
    </xf>
    <xf numFmtId="0" fontId="3" fillId="14" borderId="1" xfId="19" applyFont="1" applyFill="1" applyBorder="1" applyAlignment="1">
      <alignment horizontal="center" vertical="center"/>
    </xf>
    <xf numFmtId="0" fontId="7" fillId="0" borderId="7" xfId="19" applyFont="1" applyBorder="1" applyAlignment="1">
      <alignment horizontal="center" vertical="center"/>
    </xf>
    <xf numFmtId="0" fontId="7" fillId="13" borderId="6" xfId="19" applyFont="1" applyFill="1" applyBorder="1" applyAlignment="1">
      <alignment vertical="center"/>
    </xf>
    <xf numFmtId="0" fontId="9" fillId="5" borderId="7" xfId="20" applyFont="1" applyFill="1" applyBorder="1" applyAlignment="1">
      <alignment horizontal="center" vertical="center"/>
    </xf>
    <xf numFmtId="0" fontId="7" fillId="5" borderId="6" xfId="19" applyFont="1" applyFill="1" applyBorder="1" applyAlignment="1">
      <alignment horizontal="center" vertical="center"/>
    </xf>
    <xf numFmtId="0" fontId="7" fillId="7" borderId="4" xfId="19" applyFont="1" applyFill="1" applyBorder="1" applyAlignment="1">
      <alignment horizontal="center" vertical="center"/>
    </xf>
    <xf numFmtId="0" fontId="7" fillId="7" borderId="6" xfId="19" applyFont="1" applyFill="1" applyBorder="1" applyAlignment="1">
      <alignment horizontal="center" vertical="center"/>
    </xf>
    <xf numFmtId="0" fontId="7" fillId="5" borderId="6" xfId="19" applyFont="1" applyFill="1" applyBorder="1"/>
    <xf numFmtId="0" fontId="7" fillId="13" borderId="1" xfId="19" applyFont="1" applyFill="1" applyBorder="1"/>
    <xf numFmtId="0" fontId="3" fillId="13" borderId="1" xfId="19" applyFont="1" applyFill="1" applyBorder="1" applyAlignment="1">
      <alignment horizontal="center"/>
    </xf>
    <xf numFmtId="0" fontId="3" fillId="13" borderId="1" xfId="19" applyFont="1" applyFill="1" applyBorder="1"/>
    <xf numFmtId="0" fontId="11" fillId="13" borderId="1" xfId="19" applyFont="1" applyFill="1" applyBorder="1" applyAlignment="1">
      <alignment horizontal="center" vertical="center"/>
    </xf>
    <xf numFmtId="0" fontId="11" fillId="13" borderId="1" xfId="19" applyFont="1" applyFill="1" applyBorder="1" applyAlignment="1">
      <alignment horizontal="center"/>
    </xf>
    <xf numFmtId="0" fontId="3" fillId="15" borderId="14" xfId="19" applyFont="1" applyFill="1" applyBorder="1" applyAlignment="1">
      <alignment wrapText="1"/>
    </xf>
    <xf numFmtId="0" fontId="7" fillId="15" borderId="1" xfId="19" applyFont="1" applyFill="1" applyBorder="1" applyAlignment="1">
      <alignment horizontal="center" vertical="center"/>
    </xf>
    <xf numFmtId="0" fontId="34" fillId="0" borderId="5" xfId="19" applyFont="1" applyAlignment="1">
      <alignment horizontal="left" vertical="center"/>
    </xf>
    <xf numFmtId="0" fontId="3" fillId="8" borderId="7" xfId="19" applyFont="1" applyFill="1" applyBorder="1" applyAlignment="1">
      <alignment vertical="center"/>
    </xf>
    <xf numFmtId="0" fontId="3" fillId="8" borderId="11" xfId="19" applyFont="1" applyFill="1" applyBorder="1" applyAlignment="1">
      <alignment vertical="center"/>
    </xf>
    <xf numFmtId="0" fontId="7" fillId="8" borderId="11" xfId="19" applyFont="1" applyFill="1" applyBorder="1" applyAlignment="1">
      <alignment horizontal="center" vertical="center"/>
    </xf>
    <xf numFmtId="0" fontId="7" fillId="8" borderId="12" xfId="19" applyFont="1" applyFill="1" applyBorder="1" applyAlignment="1">
      <alignment vertical="center"/>
    </xf>
    <xf numFmtId="0" fontId="7" fillId="7" borderId="4" xfId="19" applyFont="1" applyFill="1" applyBorder="1" applyAlignment="1">
      <alignment vertical="center"/>
    </xf>
    <xf numFmtId="0" fontId="9" fillId="5" borderId="6" xfId="19" applyFont="1" applyFill="1" applyBorder="1"/>
    <xf numFmtId="0" fontId="3" fillId="5" borderId="6" xfId="19" applyFont="1" applyFill="1" applyBorder="1" applyAlignment="1">
      <alignment vertical="center"/>
    </xf>
    <xf numFmtId="0" fontId="7" fillId="8" borderId="4" xfId="19" applyFont="1" applyFill="1" applyBorder="1"/>
    <xf numFmtId="0" fontId="11" fillId="8" borderId="6" xfId="19" applyFont="1" applyFill="1" applyBorder="1" applyAlignment="1">
      <alignment horizontal="left" vertical="top"/>
    </xf>
    <xf numFmtId="0" fontId="11" fillId="8" borderId="6" xfId="19" applyFont="1" applyFill="1" applyBorder="1" applyAlignment="1">
      <alignment vertical="top"/>
    </xf>
    <xf numFmtId="0" fontId="11" fillId="6" borderId="6" xfId="19" applyFont="1" applyFill="1" applyBorder="1" applyAlignment="1">
      <alignment horizontal="left" vertical="top"/>
    </xf>
    <xf numFmtId="0" fontId="8" fillId="8" borderId="6" xfId="19" applyFont="1" applyFill="1" applyBorder="1" applyAlignment="1">
      <alignment vertical="top"/>
    </xf>
    <xf numFmtId="0" fontId="11" fillId="0" borderId="6" xfId="19" applyFont="1" applyBorder="1"/>
    <xf numFmtId="0" fontId="8" fillId="8" borderId="5" xfId="19" applyFont="1" applyFill="1" applyAlignment="1">
      <alignment vertical="center"/>
    </xf>
    <xf numFmtId="0" fontId="8" fillId="0" borderId="5" xfId="19" applyFont="1" applyAlignment="1">
      <alignment vertical="center"/>
    </xf>
    <xf numFmtId="0" fontId="7" fillId="8" borderId="11" xfId="19" applyFont="1" applyFill="1" applyBorder="1" applyAlignment="1">
      <alignment vertical="center"/>
    </xf>
    <xf numFmtId="0" fontId="7" fillId="8" borderId="12" xfId="19" applyFont="1" applyFill="1" applyBorder="1" applyAlignment="1">
      <alignment horizontal="center" vertical="center"/>
    </xf>
    <xf numFmtId="0" fontId="7" fillId="8" borderId="17" xfId="19" applyFont="1" applyFill="1" applyBorder="1" applyAlignment="1">
      <alignment vertical="center"/>
    </xf>
    <xf numFmtId="0" fontId="35" fillId="0" borderId="6" xfId="19" applyFont="1" applyBorder="1" applyAlignment="1">
      <alignment vertical="center"/>
    </xf>
    <xf numFmtId="0" fontId="7" fillId="5" borderId="1" xfId="19" applyFont="1" applyFill="1" applyBorder="1" applyAlignment="1">
      <alignment vertical="center"/>
    </xf>
    <xf numFmtId="0" fontId="7" fillId="5" borderId="1" xfId="19" applyFont="1" applyFill="1" applyBorder="1" applyAlignment="1">
      <alignment horizontal="center" vertical="center"/>
    </xf>
    <xf numFmtId="0" fontId="7" fillId="5" borderId="4" xfId="19" applyFont="1" applyFill="1" applyBorder="1" applyAlignment="1">
      <alignment horizontal="center" vertical="center"/>
    </xf>
    <xf numFmtId="0" fontId="9" fillId="5" borderId="7" xfId="20" applyFont="1" applyFill="1" applyBorder="1" applyAlignment="1">
      <alignment vertical="center"/>
    </xf>
    <xf numFmtId="0" fontId="36" fillId="7" borderId="6" xfId="19" applyFont="1" applyFill="1" applyBorder="1" applyAlignment="1">
      <alignment horizontal="center" vertical="center"/>
    </xf>
    <xf numFmtId="0" fontId="3" fillId="0" borderId="6" xfId="19" applyFont="1" applyBorder="1"/>
    <xf numFmtId="0" fontId="36" fillId="0" borderId="6" xfId="19" applyFont="1" applyBorder="1" applyAlignment="1">
      <alignment horizontal="center" vertical="center"/>
    </xf>
    <xf numFmtId="0" fontId="3" fillId="6" borderId="4" xfId="19" applyFont="1" applyFill="1" applyBorder="1" applyAlignment="1">
      <alignment horizontal="center" vertical="center"/>
    </xf>
    <xf numFmtId="0" fontId="3" fillId="8" borderId="6" xfId="19" applyFont="1" applyFill="1" applyBorder="1"/>
    <xf numFmtId="0" fontId="36" fillId="8" borderId="6" xfId="19" applyFont="1" applyFill="1" applyBorder="1" applyAlignment="1">
      <alignment vertical="center"/>
    </xf>
    <xf numFmtId="0" fontId="36" fillId="8" borderId="6" xfId="19" applyFont="1" applyFill="1" applyBorder="1" applyAlignment="1">
      <alignment horizontal="center" vertical="center"/>
    </xf>
    <xf numFmtId="0" fontId="36" fillId="8" borderId="7" xfId="19" applyFont="1" applyFill="1" applyBorder="1" applyAlignment="1">
      <alignment horizontal="center" vertical="center"/>
    </xf>
    <xf numFmtId="0" fontId="36" fillId="0" borderId="6" xfId="19" applyFont="1" applyBorder="1" applyAlignment="1">
      <alignment vertical="center"/>
    </xf>
    <xf numFmtId="0" fontId="7" fillId="8" borderId="5" xfId="19" applyFont="1" applyFill="1" applyAlignment="1">
      <alignment horizontal="center" vertical="center"/>
    </xf>
    <xf numFmtId="0" fontId="3" fillId="13" borderId="6" xfId="19" applyFont="1" applyFill="1" applyBorder="1"/>
    <xf numFmtId="0" fontId="7" fillId="13" borderId="6" xfId="19" applyFont="1" applyFill="1" applyBorder="1" applyAlignment="1">
      <alignment horizontal="left"/>
    </xf>
    <xf numFmtId="0" fontId="3" fillId="13" borderId="6" xfId="19" applyFont="1" applyFill="1" applyBorder="1" applyAlignment="1">
      <alignment horizontal="left"/>
    </xf>
    <xf numFmtId="0" fontId="3" fillId="13" borderId="7" xfId="19" applyFont="1" applyFill="1" applyBorder="1" applyAlignment="1">
      <alignment horizontal="left"/>
    </xf>
    <xf numFmtId="0" fontId="3" fillId="0" borderId="5" xfId="19" applyFont="1"/>
    <xf numFmtId="0" fontId="3" fillId="13" borderId="13" xfId="19" applyFont="1" applyFill="1" applyBorder="1"/>
    <xf numFmtId="0" fontId="7" fillId="13" borderId="18" xfId="19" applyFont="1" applyFill="1" applyBorder="1" applyAlignment="1">
      <alignment horizontal="center" vertical="center"/>
    </xf>
    <xf numFmtId="0" fontId="7" fillId="13" borderId="11" xfId="19" applyFont="1" applyFill="1" applyBorder="1" applyAlignment="1">
      <alignment horizontal="left" vertical="center"/>
    </xf>
    <xf numFmtId="0" fontId="3" fillId="13" borderId="19" xfId="19" applyFont="1" applyFill="1" applyBorder="1" applyAlignment="1">
      <alignment horizontal="center" vertical="center"/>
    </xf>
    <xf numFmtId="0" fontId="7" fillId="13" borderId="19" xfId="19" applyFont="1" applyFill="1" applyBorder="1" applyAlignment="1">
      <alignment horizontal="center" vertical="center"/>
    </xf>
    <xf numFmtId="0" fontId="7" fillId="13" borderId="15" xfId="19" applyFont="1" applyFill="1" applyBorder="1" applyAlignment="1">
      <alignment horizontal="left" vertical="center"/>
    </xf>
    <xf numFmtId="0" fontId="7" fillId="13" borderId="11" xfId="19" applyFont="1" applyFill="1" applyBorder="1" applyAlignment="1">
      <alignment horizontal="center"/>
    </xf>
    <xf numFmtId="0" fontId="37" fillId="7" borderId="1" xfId="19" applyFont="1" applyFill="1" applyBorder="1" applyAlignment="1">
      <alignment horizontal="center" vertical="center"/>
    </xf>
    <xf numFmtId="0" fontId="9" fillId="5" borderId="6" xfId="20" applyFont="1" applyFill="1" applyBorder="1"/>
    <xf numFmtId="0" fontId="9" fillId="5" borderId="7" xfId="20" applyFont="1" applyFill="1" applyBorder="1"/>
    <xf numFmtId="0" fontId="8" fillId="5" borderId="6" xfId="20" applyFont="1" applyFill="1" applyBorder="1" applyAlignment="1">
      <alignment horizontal="center" vertical="center"/>
    </xf>
    <xf numFmtId="0" fontId="7" fillId="13" borderId="1" xfId="19" applyFont="1" applyFill="1" applyBorder="1" applyAlignment="1">
      <alignment horizontal="center"/>
    </xf>
    <xf numFmtId="0" fontId="3" fillId="13" borderId="18" xfId="19" applyFont="1" applyFill="1" applyBorder="1" applyAlignment="1">
      <alignment horizontal="center" vertical="center"/>
    </xf>
    <xf numFmtId="0" fontId="7" fillId="13" borderId="18" xfId="19" applyFont="1" applyFill="1" applyBorder="1"/>
    <xf numFmtId="0" fontId="3" fillId="13" borderId="18" xfId="19" applyFont="1" applyFill="1" applyBorder="1"/>
    <xf numFmtId="0" fontId="3" fillId="0" borderId="18" xfId="19" applyFont="1" applyBorder="1"/>
    <xf numFmtId="0" fontId="14" fillId="0" borderId="5" xfId="22" applyFont="1" applyAlignment="1">
      <alignment vertical="center"/>
    </xf>
    <xf numFmtId="0" fontId="3" fillId="13" borderId="6" xfId="21" applyFill="1" applyBorder="1" applyAlignment="1">
      <alignment horizontal="left" vertical="top"/>
    </xf>
    <xf numFmtId="0" fontId="7" fillId="13" borderId="5" xfId="19" applyFont="1" applyFill="1" applyAlignment="1">
      <alignment horizontal="center"/>
    </xf>
    <xf numFmtId="0" fontId="8" fillId="13" borderId="5" xfId="20" applyFont="1" applyFill="1"/>
    <xf numFmtId="0" fontId="32" fillId="0" borderId="5" xfId="19" applyFont="1"/>
    <xf numFmtId="0" fontId="3" fillId="13" borderId="5" xfId="19" applyFont="1" applyFill="1" applyAlignment="1">
      <alignment horizontal="left"/>
    </xf>
    <xf numFmtId="0" fontId="38" fillId="10" borderId="5" xfId="19" applyFont="1" applyFill="1" applyAlignment="1">
      <alignment horizontal="center"/>
    </xf>
    <xf numFmtId="0" fontId="38" fillId="13" borderId="5" xfId="19" applyFont="1" applyFill="1"/>
    <xf numFmtId="0" fontId="38" fillId="10" borderId="5" xfId="19" applyFont="1" applyFill="1" applyAlignment="1">
      <alignment horizontal="center" vertical="center"/>
    </xf>
    <xf numFmtId="0" fontId="38" fillId="13" borderId="5" xfId="19" applyFont="1" applyFill="1" applyAlignment="1">
      <alignment horizontal="center" vertical="center"/>
    </xf>
    <xf numFmtId="0" fontId="39" fillId="11" borderId="5" xfId="19" applyFont="1" applyFill="1" applyAlignment="1">
      <alignment horizontal="center" vertical="center"/>
    </xf>
    <xf numFmtId="0" fontId="38" fillId="14" borderId="1" xfId="19" applyFont="1" applyFill="1" applyBorder="1" applyAlignment="1">
      <alignment horizontal="center"/>
    </xf>
    <xf numFmtId="0" fontId="38" fillId="13" borderId="1" xfId="19" applyFont="1" applyFill="1" applyBorder="1" applyAlignment="1">
      <alignment horizontal="center"/>
    </xf>
    <xf numFmtId="0" fontId="38" fillId="13" borderId="1" xfId="19" applyFont="1" applyFill="1" applyBorder="1" applyAlignment="1">
      <alignment horizontal="center" vertical="center"/>
    </xf>
    <xf numFmtId="0" fontId="38" fillId="13" borderId="5" xfId="19" applyFont="1" applyFill="1" applyAlignment="1">
      <alignment horizontal="center"/>
    </xf>
    <xf numFmtId="0" fontId="3" fillId="0" borderId="5" xfId="19" applyFont="1" applyAlignment="1">
      <alignment horizontal="left"/>
    </xf>
    <xf numFmtId="0" fontId="11" fillId="8" borderId="6" xfId="19" applyFont="1" applyFill="1" applyBorder="1" applyAlignment="1">
      <alignment horizontal="left" vertical="center"/>
    </xf>
    <xf numFmtId="0" fontId="3" fillId="8" borderId="6" xfId="19" applyFont="1" applyFill="1" applyBorder="1" applyAlignment="1">
      <alignment horizontal="left"/>
    </xf>
    <xf numFmtId="0" fontId="8" fillId="8" borderId="6" xfId="19" applyFont="1" applyFill="1" applyBorder="1" applyAlignment="1">
      <alignment horizontal="left"/>
    </xf>
    <xf numFmtId="0" fontId="7" fillId="8" borderId="6" xfId="19" applyFont="1" applyFill="1" applyBorder="1" applyAlignment="1">
      <alignment horizontal="left" vertical="center"/>
    </xf>
    <xf numFmtId="0" fontId="9" fillId="8" borderId="6" xfId="19" applyFont="1" applyFill="1" applyBorder="1" applyAlignment="1">
      <alignment horizontal="left" vertical="center"/>
    </xf>
    <xf numFmtId="0" fontId="7" fillId="0" borderId="14" xfId="19" applyFont="1" applyBorder="1" applyAlignment="1">
      <alignment horizontal="left" vertical="center"/>
    </xf>
    <xf numFmtId="49" fontId="7" fillId="0" borderId="1" xfId="19" applyNumberFormat="1" applyFont="1" applyBorder="1" applyAlignment="1">
      <alignment horizontal="left" vertical="center"/>
    </xf>
    <xf numFmtId="49" fontId="7" fillId="0" borderId="4" xfId="19" applyNumberFormat="1" applyFont="1" applyBorder="1" applyAlignment="1">
      <alignment horizontal="left" vertical="center"/>
    </xf>
    <xf numFmtId="0" fontId="7" fillId="8" borderId="11" xfId="19" applyFont="1" applyFill="1" applyBorder="1" applyAlignment="1">
      <alignment horizontal="center"/>
    </xf>
    <xf numFmtId="0" fontId="7" fillId="7" borderId="11" xfId="19" applyFont="1" applyFill="1" applyBorder="1" applyAlignment="1">
      <alignment horizontal="center" vertical="center"/>
    </xf>
    <xf numFmtId="0" fontId="9" fillId="5" borderId="13" xfId="20" applyFont="1" applyFill="1" applyBorder="1" applyAlignment="1">
      <alignment horizontal="left"/>
    </xf>
    <xf numFmtId="0" fontId="9" fillId="5" borderId="17" xfId="20" applyFont="1" applyFill="1" applyBorder="1" applyAlignment="1">
      <alignment horizontal="center" vertical="center"/>
    </xf>
    <xf numFmtId="0" fontId="9" fillId="5" borderId="13" xfId="20" applyFont="1" applyFill="1" applyBorder="1" applyAlignment="1">
      <alignment horizontal="center" vertical="center"/>
    </xf>
    <xf numFmtId="0" fontId="7" fillId="7" borderId="12" xfId="19" applyFont="1" applyFill="1" applyBorder="1" applyAlignment="1">
      <alignment horizontal="center" vertical="center"/>
    </xf>
    <xf numFmtId="0" fontId="9" fillId="5" borderId="13" xfId="20" applyFont="1" applyFill="1" applyBorder="1"/>
    <xf numFmtId="49" fontId="3" fillId="0" borderId="14" xfId="19" applyNumberFormat="1" applyFont="1" applyBorder="1"/>
    <xf numFmtId="49" fontId="3" fillId="0" borderId="1" xfId="19" applyNumberFormat="1" applyFont="1" applyBorder="1"/>
    <xf numFmtId="49" fontId="3" fillId="0" borderId="4" xfId="19" applyNumberFormat="1" applyFont="1" applyBorder="1"/>
    <xf numFmtId="0" fontId="3" fillId="5" borderId="6" xfId="19" applyFont="1" applyFill="1" applyBorder="1"/>
    <xf numFmtId="0" fontId="7" fillId="8" borderId="1" xfId="19" applyFont="1" applyFill="1" applyBorder="1" applyAlignment="1">
      <alignment horizontal="left" vertical="center"/>
    </xf>
    <xf numFmtId="0" fontId="40" fillId="0" borderId="5" xfId="19" applyFont="1"/>
    <xf numFmtId="0" fontId="3" fillId="8" borderId="6" xfId="19" applyFont="1" applyFill="1" applyBorder="1" applyAlignment="1">
      <alignment vertical="top"/>
    </xf>
    <xf numFmtId="0" fontId="7" fillId="0" borderId="6" xfId="19" applyFont="1" applyBorder="1" applyAlignment="1">
      <alignment horizontal="left" vertical="top"/>
    </xf>
    <xf numFmtId="0" fontId="3" fillId="8" borderId="16" xfId="19" applyFont="1" applyFill="1" applyBorder="1" applyAlignment="1">
      <alignment horizontal="left"/>
    </xf>
    <xf numFmtId="0" fontId="7" fillId="8" borderId="5" xfId="19" applyFont="1" applyFill="1" applyAlignment="1">
      <alignment horizontal="left" vertical="center"/>
    </xf>
    <xf numFmtId="0" fontId="3" fillId="8" borderId="5" xfId="19" applyFont="1" applyFill="1" applyAlignment="1">
      <alignment horizontal="left"/>
    </xf>
    <xf numFmtId="0" fontId="3" fillId="8" borderId="5" xfId="19" applyFont="1" applyFill="1" applyAlignment="1">
      <alignment vertical="top"/>
    </xf>
    <xf numFmtId="0" fontId="8" fillId="8" borderId="5" xfId="19" applyFont="1" applyFill="1"/>
    <xf numFmtId="49" fontId="3" fillId="0" borderId="5" xfId="19" applyNumberFormat="1" applyFont="1" applyAlignment="1">
      <alignment horizontal="left"/>
    </xf>
    <xf numFmtId="49" fontId="3" fillId="0" borderId="5" xfId="19" applyNumberFormat="1" applyFont="1"/>
    <xf numFmtId="0" fontId="8" fillId="8" borderId="5" xfId="19" applyFont="1" applyFill="1" applyAlignment="1">
      <alignment horizontal="left"/>
    </xf>
    <xf numFmtId="0" fontId="7" fillId="0" borderId="5" xfId="19" applyFont="1" applyAlignment="1">
      <alignment horizontal="left" vertical="top"/>
    </xf>
    <xf numFmtId="0" fontId="3" fillId="8" borderId="5" xfId="19" applyFont="1" applyFill="1"/>
    <xf numFmtId="0" fontId="3" fillId="10" borderId="5" xfId="19" applyFont="1" applyFill="1" applyAlignment="1">
      <alignment horizontal="center"/>
    </xf>
    <xf numFmtId="0" fontId="3" fillId="12" borderId="1" xfId="19" applyFont="1" applyFill="1" applyBorder="1" applyAlignment="1">
      <alignment horizontal="center"/>
    </xf>
    <xf numFmtId="0" fontId="3" fillId="8" borderId="1" xfId="19" applyFont="1" applyFill="1" applyBorder="1" applyAlignment="1">
      <alignment horizontal="center"/>
    </xf>
    <xf numFmtId="0" fontId="3" fillId="8" borderId="5" xfId="19" applyFont="1" applyFill="1" applyAlignment="1">
      <alignment horizontal="center"/>
    </xf>
    <xf numFmtId="0" fontId="8" fillId="0" borderId="5" xfId="19" applyFont="1" applyAlignment="1">
      <alignment horizontal="left"/>
    </xf>
    <xf numFmtId="0" fontId="3" fillId="0" borderId="16" xfId="19" applyFont="1" applyBorder="1"/>
    <xf numFmtId="0" fontId="8" fillId="0" borderId="5" xfId="19" applyFont="1"/>
    <xf numFmtId="0" fontId="11" fillId="8" borderId="6" xfId="19" applyFont="1" applyFill="1" applyBorder="1" applyAlignment="1">
      <alignment horizontal="center" vertical="center"/>
    </xf>
    <xf numFmtId="0" fontId="37" fillId="8" borderId="6" xfId="19" applyFont="1" applyFill="1" applyBorder="1" applyAlignment="1">
      <alignment horizontal="center" vertical="center"/>
    </xf>
    <xf numFmtId="0" fontId="37" fillId="8" borderId="6" xfId="19" applyFont="1" applyFill="1" applyBorder="1" applyAlignment="1">
      <alignment vertical="top"/>
    </xf>
    <xf numFmtId="0" fontId="37" fillId="8" borderId="7" xfId="19" applyFont="1" applyFill="1" applyBorder="1" applyAlignment="1">
      <alignment horizontal="center" vertical="center"/>
    </xf>
    <xf numFmtId="0" fontId="11" fillId="0" borderId="5" xfId="19" applyFont="1"/>
    <xf numFmtId="0" fontId="37" fillId="8" borderId="11" xfId="19" applyFont="1" applyFill="1" applyBorder="1" applyAlignment="1">
      <alignment horizontal="center" vertical="center"/>
    </xf>
    <xf numFmtId="0" fontId="37" fillId="7" borderId="18" xfId="19" applyFont="1" applyFill="1" applyBorder="1" applyAlignment="1">
      <alignment horizontal="center" vertical="center"/>
    </xf>
    <xf numFmtId="0" fontId="37" fillId="5" borderId="18" xfId="19" applyFont="1" applyFill="1" applyBorder="1" applyAlignment="1">
      <alignment horizontal="center" vertical="center"/>
    </xf>
    <xf numFmtId="0" fontId="37" fillId="5" borderId="3" xfId="19" applyFont="1" applyFill="1" applyBorder="1" applyAlignment="1">
      <alignment horizontal="center" vertical="center"/>
    </xf>
    <xf numFmtId="0" fontId="3" fillId="5" borderId="6" xfId="21" applyFill="1" applyBorder="1"/>
    <xf numFmtId="0" fontId="11" fillId="8" borderId="18" xfId="19" applyFont="1" applyFill="1" applyBorder="1" applyAlignment="1">
      <alignment horizontal="center" vertical="center"/>
    </xf>
    <xf numFmtId="0" fontId="37" fillId="8" borderId="18" xfId="19" applyFont="1" applyFill="1" applyBorder="1" applyAlignment="1">
      <alignment horizontal="left" vertical="top"/>
    </xf>
    <xf numFmtId="0" fontId="3" fillId="0" borderId="6" xfId="21" applyBorder="1" applyAlignment="1">
      <alignment horizontal="left"/>
    </xf>
    <xf numFmtId="0" fontId="37" fillId="0" borderId="5" xfId="19" applyFont="1"/>
    <xf numFmtId="0" fontId="8" fillId="8" borderId="6" xfId="21" applyFont="1" applyFill="1" applyBorder="1" applyAlignment="1">
      <alignment horizontal="left" vertical="top"/>
    </xf>
    <xf numFmtId="0" fontId="3" fillId="8" borderId="6" xfId="21" applyFill="1" applyBorder="1" applyAlignment="1">
      <alignment horizontal="center" vertical="center"/>
    </xf>
    <xf numFmtId="0" fontId="8" fillId="8" borderId="6" xfId="21" applyFont="1" applyFill="1" applyBorder="1" applyAlignment="1">
      <alignment horizontal="left"/>
    </xf>
    <xf numFmtId="0" fontId="3" fillId="8" borderId="6" xfId="21" applyFill="1" applyBorder="1" applyAlignment="1">
      <alignment horizontal="left"/>
    </xf>
    <xf numFmtId="0" fontId="8" fillId="8" borderId="6" xfId="21" applyFont="1" applyFill="1" applyBorder="1" applyAlignment="1">
      <alignment horizontal="center" vertical="center"/>
    </xf>
    <xf numFmtId="0" fontId="8" fillId="0" borderId="6" xfId="21" applyFont="1" applyBorder="1" applyAlignment="1">
      <alignment horizontal="left"/>
    </xf>
    <xf numFmtId="0" fontId="8" fillId="0" borderId="6" xfId="21" applyFont="1" applyBorder="1"/>
    <xf numFmtId="0" fontId="3" fillId="8" borderId="6" xfId="21" applyFill="1" applyBorder="1" applyAlignment="1">
      <alignment horizontal="left" vertical="top" wrapText="1"/>
    </xf>
    <xf numFmtId="0" fontId="11" fillId="0" borderId="6" xfId="21" applyFont="1" applyBorder="1" applyAlignment="1">
      <alignment horizontal="left"/>
    </xf>
    <xf numFmtId="0" fontId="3" fillId="8" borderId="5" xfId="21" applyFill="1" applyAlignment="1">
      <alignment horizontal="left"/>
    </xf>
    <xf numFmtId="0" fontId="3" fillId="0" borderId="5" xfId="19" applyFont="1" applyAlignment="1">
      <alignment horizontal="left" vertical="top"/>
    </xf>
    <xf numFmtId="0" fontId="4" fillId="0" borderId="5" xfId="19" applyFont="1" applyAlignment="1">
      <alignment horizontal="left" vertical="top"/>
    </xf>
    <xf numFmtId="0" fontId="3" fillId="5" borderId="5" xfId="19" applyFont="1" applyFill="1"/>
    <xf numFmtId="0" fontId="7" fillId="0" borderId="5" xfId="19" applyFont="1"/>
    <xf numFmtId="0" fontId="7" fillId="0" borderId="6" xfId="19" applyFont="1" applyBorder="1"/>
    <xf numFmtId="0" fontId="7" fillId="0" borderId="7" xfId="19" applyFont="1" applyBorder="1"/>
    <xf numFmtId="0" fontId="9" fillId="8" borderId="6" xfId="19" applyFont="1" applyFill="1" applyBorder="1"/>
    <xf numFmtId="0" fontId="9" fillId="8" borderId="6" xfId="19" applyFont="1" applyFill="1" applyBorder="1" applyAlignment="1">
      <alignment horizontal="center" vertical="center"/>
    </xf>
    <xf numFmtId="0" fontId="9" fillId="8" borderId="6" xfId="19" applyFont="1" applyFill="1" applyBorder="1" applyAlignment="1">
      <alignment horizontal="left"/>
    </xf>
    <xf numFmtId="0" fontId="7" fillId="8" borderId="6" xfId="19" applyFont="1" applyFill="1" applyBorder="1" applyAlignment="1">
      <alignment horizontal="left"/>
    </xf>
    <xf numFmtId="0" fontId="9" fillId="8" borderId="6" xfId="19" applyFont="1" applyFill="1" applyBorder="1" applyAlignment="1">
      <alignment horizontal="center"/>
    </xf>
    <xf numFmtId="0" fontId="9" fillId="7" borderId="6" xfId="19" applyFont="1" applyFill="1" applyBorder="1" applyAlignment="1">
      <alignment horizontal="center" vertical="center"/>
    </xf>
    <xf numFmtId="0" fontId="9" fillId="7" borderId="6" xfId="19" applyFont="1" applyFill="1" applyBorder="1" applyAlignment="1">
      <alignment horizontal="left"/>
    </xf>
    <xf numFmtId="0" fontId="7" fillId="5" borderId="6" xfId="19" applyFont="1" applyFill="1" applyBorder="1" applyAlignment="1">
      <alignment horizontal="left"/>
    </xf>
    <xf numFmtId="0" fontId="8" fillId="0" borderId="6" xfId="19" applyFont="1" applyBorder="1" applyAlignment="1">
      <alignment horizontal="left"/>
    </xf>
    <xf numFmtId="0" fontId="9" fillId="8" borderId="5" xfId="19" applyFont="1" applyFill="1" applyAlignment="1">
      <alignment horizontal="center"/>
    </xf>
    <xf numFmtId="0" fontId="8" fillId="8" borderId="5" xfId="19" applyFont="1" applyFill="1" applyAlignment="1">
      <alignment horizontal="center" vertical="center"/>
    </xf>
    <xf numFmtId="0" fontId="9" fillId="8" borderId="5" xfId="19" applyFont="1" applyFill="1"/>
    <xf numFmtId="0" fontId="8" fillId="10" borderId="5" xfId="19" applyFont="1" applyFill="1" applyAlignment="1">
      <alignment horizontal="center"/>
    </xf>
    <xf numFmtId="0" fontId="8" fillId="12" borderId="1" xfId="19" applyFont="1" applyFill="1" applyBorder="1" applyAlignment="1">
      <alignment horizontal="center"/>
    </xf>
    <xf numFmtId="0" fontId="9" fillId="0" borderId="5" xfId="19" applyFont="1"/>
    <xf numFmtId="0" fontId="8" fillId="0" borderId="5" xfId="19" applyFont="1" applyAlignment="1">
      <alignment horizontal="center" vertical="center"/>
    </xf>
    <xf numFmtId="0" fontId="9" fillId="0" borderId="5" xfId="19" applyFont="1" applyAlignment="1">
      <alignment horizontal="left"/>
    </xf>
    <xf numFmtId="0" fontId="7" fillId="7" borderId="1" xfId="0" applyFont="1" applyFill="1" applyBorder="1" applyAlignment="1">
      <alignment vertical="center"/>
    </xf>
    <xf numFmtId="0" fontId="37" fillId="7" borderId="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37" fillId="7" borderId="18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center"/>
    </xf>
    <xf numFmtId="0" fontId="8" fillId="8" borderId="6" xfId="0" applyFont="1" applyFill="1" applyBorder="1"/>
    <xf numFmtId="0" fontId="8" fillId="8" borderId="6" xfId="0" applyFont="1" applyFill="1" applyBorder="1" applyAlignment="1">
      <alignment vertical="top"/>
    </xf>
    <xf numFmtId="0" fontId="3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vertical="top"/>
    </xf>
    <xf numFmtId="0" fontId="3" fillId="8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vertical="top"/>
    </xf>
    <xf numFmtId="0" fontId="3" fillId="8" borderId="6" xfId="0" applyFont="1" applyFill="1" applyBorder="1"/>
    <xf numFmtId="0" fontId="3" fillId="8" borderId="16" xfId="0" applyFont="1" applyFill="1" applyBorder="1"/>
    <xf numFmtId="0" fontId="3" fillId="8" borderId="5" xfId="0" applyFont="1" applyFill="1" applyBorder="1"/>
    <xf numFmtId="0" fontId="3" fillId="8" borderId="16" xfId="0" applyFont="1" applyFill="1" applyBorder="1" applyAlignment="1">
      <alignment horizontal="center" vertical="center"/>
    </xf>
    <xf numFmtId="0" fontId="8" fillId="8" borderId="16" xfId="0" applyFont="1" applyFill="1" applyBorder="1"/>
    <xf numFmtId="0" fontId="3" fillId="8" borderId="16" xfId="0" applyFont="1" applyFill="1" applyBorder="1" applyAlignment="1">
      <alignment horizontal="left"/>
    </xf>
    <xf numFmtId="0" fontId="3" fillId="8" borderId="16" xfId="0" applyFont="1" applyFill="1" applyBorder="1" applyAlignment="1">
      <alignment vertical="top"/>
    </xf>
    <xf numFmtId="0" fontId="8" fillId="8" borderId="16" xfId="0" applyFont="1" applyFill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1" xfId="0" applyNumberFormat="1" applyFont="1" applyBorder="1"/>
    <xf numFmtId="49" fontId="8" fillId="0" borderId="4" xfId="0" applyNumberFormat="1" applyFont="1" applyBorder="1"/>
    <xf numFmtId="49" fontId="3" fillId="0" borderId="20" xfId="0" applyNumberFormat="1" applyFont="1" applyBorder="1" applyAlignment="1">
      <alignment horizontal="left"/>
    </xf>
    <xf numFmtId="49" fontId="3" fillId="0" borderId="9" xfId="0" applyNumberFormat="1" applyFont="1" applyBorder="1"/>
    <xf numFmtId="49" fontId="3" fillId="0" borderId="10" xfId="0" applyNumberFormat="1" applyFont="1" applyBorder="1"/>
    <xf numFmtId="0" fontId="8" fillId="0" borderId="6" xfId="0" applyFont="1" applyBorder="1"/>
    <xf numFmtId="49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/>
    <xf numFmtId="0" fontId="3" fillId="0" borderId="6" xfId="0" applyFont="1" applyBorder="1"/>
    <xf numFmtId="0" fontId="7" fillId="0" borderId="6" xfId="0" applyFont="1" applyBorder="1" applyAlignment="1">
      <alignment horizontal="left" vertical="top"/>
    </xf>
    <xf numFmtId="0" fontId="3" fillId="0" borderId="16" xfId="0" applyFont="1" applyBorder="1"/>
    <xf numFmtId="0" fontId="7" fillId="0" borderId="16" xfId="0" applyFont="1" applyBorder="1" applyAlignment="1">
      <alignment horizontal="left" vertical="top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8" borderId="9" xfId="0" applyFont="1" applyFill="1" applyBorder="1" applyAlignment="1">
      <alignment vertical="center"/>
    </xf>
    <xf numFmtId="0" fontId="3" fillId="8" borderId="14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6" xfId="0" applyFont="1" applyBorder="1"/>
    <xf numFmtId="0" fontId="36" fillId="8" borderId="6" xfId="0" applyFont="1" applyFill="1" applyBorder="1" applyAlignment="1">
      <alignment vertical="center"/>
    </xf>
    <xf numFmtId="0" fontId="36" fillId="8" borderId="6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6" fillId="0" borderId="6" xfId="0" applyFont="1" applyBorder="1" applyAlignment="1">
      <alignment vertical="center"/>
    </xf>
    <xf numFmtId="0" fontId="3" fillId="13" borderId="18" xfId="0" applyFont="1" applyFill="1" applyBorder="1" applyAlignment="1">
      <alignment horizontal="center" vertical="center"/>
    </xf>
    <xf numFmtId="0" fontId="7" fillId="5" borderId="6" xfId="19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2" xfId="20" applyFont="1" applyBorder="1" applyAlignment="1">
      <alignment vertical="top"/>
    </xf>
    <xf numFmtId="0" fontId="8" fillId="0" borderId="21" xfId="20" applyFont="1" applyBorder="1" applyAlignment="1">
      <alignment vertical="top"/>
    </xf>
    <xf numFmtId="0" fontId="32" fillId="0" borderId="5" xfId="0" applyFont="1" applyBorder="1"/>
    <xf numFmtId="0" fontId="8" fillId="0" borderId="5" xfId="0" applyFont="1" applyBorder="1"/>
    <xf numFmtId="0" fontId="3" fillId="0" borderId="5" xfId="0" applyFont="1" applyBorder="1"/>
    <xf numFmtId="0" fontId="3" fillId="13" borderId="18" xfId="0" applyFont="1" applyFill="1" applyBorder="1"/>
    <xf numFmtId="0" fontId="3" fillId="0" borderId="18" xfId="0" applyFont="1" applyBorder="1"/>
    <xf numFmtId="0" fontId="8" fillId="0" borderId="6" xfId="20" applyFont="1" applyBorder="1" applyAlignment="1">
      <alignment horizontal="center"/>
    </xf>
    <xf numFmtId="0" fontId="21" fillId="0" borderId="6" xfId="19" applyFont="1" applyBorder="1" applyAlignment="1">
      <alignment horizontal="center"/>
    </xf>
    <xf numFmtId="0" fontId="8" fillId="4" borderId="6" xfId="19" applyFont="1" applyFill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2" fillId="8" borderId="6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27">
    <cellStyle name="Hyperlink" xfId="1" builtinId="8"/>
    <cellStyle name="Hyperlink 2" xfId="3" xr:uid="{00000000-0005-0000-0000-000000000000}"/>
    <cellStyle name="Hyperlink 2 2" xfId="15" xr:uid="{00000000-0005-0000-0000-000001000000}"/>
    <cellStyle name="Hyperlink 2 3" xfId="23" xr:uid="{9F2D1134-5AAE-4542-BBDE-02AFC46D8C17}"/>
    <cellStyle name="Hyperlink 3" xfId="5" xr:uid="{00000000-0005-0000-0000-000002000000}"/>
    <cellStyle name="Hyperlink 3 2" xfId="17" xr:uid="{00000000-0005-0000-0000-000003000000}"/>
    <cellStyle name="Hyperlink 4" xfId="10" xr:uid="{00000000-0005-0000-0000-000004000000}"/>
    <cellStyle name="Hyperlink 5" xfId="12" xr:uid="{00000000-0005-0000-0000-000005000000}"/>
    <cellStyle name="Link 2" xfId="16" xr:uid="{00000000-0005-0000-0000-000006000000}"/>
    <cellStyle name="Normal" xfId="0" builtinId="0"/>
    <cellStyle name="Normal 2" xfId="2" xr:uid="{00000000-0005-0000-0000-000007000000}"/>
    <cellStyle name="Normal 2 2" xfId="13" xr:uid="{00000000-0005-0000-0000-000008000000}"/>
    <cellStyle name="Normal 2 3" xfId="20" xr:uid="{00000000-0005-0000-0000-000009000000}"/>
    <cellStyle name="Normal 3" xfId="4" xr:uid="{00000000-0005-0000-0000-00000A000000}"/>
    <cellStyle name="Normal 3 2" xfId="8" xr:uid="{00000000-0005-0000-0000-00000B000000}"/>
    <cellStyle name="Normal 3 2 2" xfId="25" xr:uid="{AEA61733-EDD0-451E-9F03-6330C53FA52F}"/>
    <cellStyle name="Normal 4" xfId="9" xr:uid="{00000000-0005-0000-0000-00000C000000}"/>
    <cellStyle name="Normal 4 2" xfId="18" xr:uid="{00000000-0005-0000-0000-00000D000000}"/>
    <cellStyle name="Normal 5" xfId="14" xr:uid="{00000000-0005-0000-0000-00000E000000}"/>
    <cellStyle name="Normal 6" xfId="11" xr:uid="{00000000-0005-0000-0000-00000F000000}"/>
    <cellStyle name="Normal 6 2" xfId="26" xr:uid="{E08E366C-B2F2-4AD8-A180-A32AECAFFB68}"/>
    <cellStyle name="표준 2" xfId="6" xr:uid="{00000000-0005-0000-0000-000014000000}"/>
    <cellStyle name="표준 2 2" xfId="21" xr:uid="{00000000-0005-0000-0000-000015000000}"/>
    <cellStyle name="하이퍼링크 2" xfId="7" xr:uid="{00000000-0005-0000-0000-000016000000}"/>
    <cellStyle name="하이퍼링크 2 2" xfId="24" xr:uid="{24EF35A8-1F53-4C03-8ADA-CC9E0749D86B}"/>
    <cellStyle name="一般 2" xfId="19" xr:uid="{00000000-0005-0000-0000-000011000000}"/>
    <cellStyle name="超連結 2" xfId="22" xr:uid="{00000000-0005-0000-0000-000013000000}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peaker suggetsions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40564928254003302"/>
          <c:y val="8.333333333333332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A8F-4C0C-8861-C8BD5FC9A0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A8F-4C0C-8861-C8BD5FC9A0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A8F-4C0C-8861-C8BD5FC9A0D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ALT!$C$18:$C$20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ALT!$D$18:$D$20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8F-4C0C-8861-C8BD5FC9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CE1-46CE-9E95-764AA8E93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CE1-46CE-9E95-764AA8E93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CE1-46CE-9E95-764AA8E936C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PMA!$D$19:$D$21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E1-46CE-9E95-764AA8E9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60B-48AE-9502-0D59E18B8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60B-48AE-9502-0D59E18B8A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PMA!$J$19:$J$20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0B-48AE-9502-0D59E18B8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381-4440-80BD-6E5BE8F32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381-4440-80BD-6E5BE8F32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381-4440-80BD-6E5BE8F324F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PMA!$G$19:$G$21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81-4440-80BD-6E5BE8F3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7655346255559591"/>
          <c:y val="3.809523809523809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410-41B7-8B07-5BE3652801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410-41B7-8B07-5BE3652801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410-41B7-8B07-5BE3652801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MS!$C$18:$C$20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MS!$D$18:$D$20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10-41B7-8B07-5BE36528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layout>
        <c:manualLayout>
          <c:xMode val="edge"/>
          <c:yMode val="edge"/>
          <c:x val="0.26894308943089434"/>
          <c:y val="0.04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D9D-454C-B784-830B517DB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D9D-454C-B784-830B517DB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D9D-454C-B784-830B517DB0C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MS!$F$18:$F$20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MS!$G$18:$G$20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9D-454C-B784-830B517D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E3D-4CB7-A451-E5E3792414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E3D-4CB7-A451-E5E3792414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MS!$I$18:$I$19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MS!$J$18:$J$19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D-4CB7-A451-E5E37924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160304961879772"/>
          <c:y val="7.76699029126213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713-4686-8473-284EFE9C7B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713-4686-8473-284EFE9C7B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713-4686-8473-284EFE9C7B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MT!$D$19:$D$21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13-4686-8473-284EFE9C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17D-4D08-8CC5-52D230080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17D-4D08-8CC5-52D230080B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17D-4D08-8CC5-52D230080B8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MT!$G$19:$G$21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7D-4D08-8CC5-52D23008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756-465E-A45E-487BB8E256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756-465E-A45E-487BB8E2563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MT!$J$19:$J$20</c:f>
              <c:numCache>
                <c:formatCode>General</c:formatCode>
                <c:ptCount val="2"/>
                <c:pt idx="0">
                  <c:v>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6-465E-A45E-487BB8E2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8493224546026772"/>
          <c:y val="6.349206349206348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30C-40CB-87BE-E10CF5D3D0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30C-40CB-87BE-E10CF5D3D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30C-40CB-87BE-E10CF5D3D03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ODI!$C$20:$C$22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ODI!$D$20:$D$22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0C-40CB-87BE-E10CF5D3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0A3-4AA8-AD5C-236D5C73C6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0A3-4AA8-AD5C-236D5C73C6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0A3-4AA8-AD5C-236D5C73C6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ALT!$F$18:$F$20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ALT!$G$18:$G$20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A3-4AA8-AD5C-236D5C73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ADE-4254-9138-387DEE4639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ADE-4254-9138-387DEE4639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ADE-4254-9138-387DEE4639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ODI!$F$20:$F$22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ODI!$G$20:$G$22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DE-4254-9138-387DEE46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8C8-4BD4-8DEE-E64A126600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98C8-4BD4-8DEE-E64A126600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ODI!$I$20:$I$21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ODI!$J$20:$J$21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8-4BD4-8DEE-E64A1266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7396002422774077"/>
          <c:y val="7.017543859649122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869-401A-B016-26FB1F2655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869-401A-B016-26FB1F2655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869-401A-B016-26FB1F26554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RSD!$D$19:$D$21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69-401A-B016-26FB1F26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449-489F-986F-7C2961E397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449-489F-986F-7C2961E397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449-489F-986F-7C2961E397F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RSD!$G$19:$G$21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49-489F-986F-7C2961E3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358-48BC-A079-9290C8A4A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358-48BC-A079-9290C8A4A6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RSD!$J$19:$J$20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58-48BC-A079-9290C8A4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D28-4061-8DD7-A1AC0BBCD5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D28-4061-8DD7-A1AC0BBCD5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D28-4061-8DD7-A1AC0BBCD53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SMB!$C$18:$C$20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SMB!$D$18:$D$20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8-4061-8DD7-A1AC0BBC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C74-4E93-99E9-340FD11A5E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C74-4E93-99E9-340FD11A5E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C74-4E93-99E9-340FD11A5E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SMB!$F$18:$F$20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SMB!$G$18:$G$20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74-4E93-99E9-340FD11A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71E-4EDA-B8F4-0B8CBA902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71E-4EDA-B8F4-0B8CBA9027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SMB!$I$18:$I$19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SMB!$J$18:$J$19</c:f>
              <c:numCache>
                <c:formatCode>General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1E-4EDA-B8F4-0B8CBA902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CF8-4BCA-9494-6236BA3EB5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CF8-4BCA-9494-6236BA3EB59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ALT!$I$18:$I$19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ALT!$J$18:$J$19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8-4BCA-9494-6236BA3EB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F31-4374-A6CC-5BC451477B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0F31-4374-A6CC-5BC451477B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0F31-4374-A6CC-5BC451477B7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EDT!$D$19:$D$21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31-4374-A6CC-5BC451477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2FE-42CE-983A-D61317F1A0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2FE-42CE-983A-D61317F1A0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EDT!$J$19:$J$20</c:f>
              <c:numCache>
                <c:formatCode>General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E-42CE-983A-D61317F1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664-409C-BB21-EFACE568DE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664-409C-BB21-EFACE568DE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664-409C-BB21-EFACE568DE0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EDT!$G$19:$G$21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4-409C-BB21-EFACE568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BED-44C0-BDA1-88B5F0DD5D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BED-44C0-BDA1-88B5F0DD5D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BED-44C0-BDA1-88B5F0DD5D4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NC!$D$19:$D$21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ED-44C0-BDA1-88B5F0DD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0BD-4986-BE64-30D8A1394D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0BD-4986-BE64-30D8A1394D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NC!$J$19:$J$20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BD-4986-BE64-30D8A139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48D-4444-978E-9D09072466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48D-4444-978E-9D09072466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48D-4444-978E-9D09072466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NC!$G$19:$G$21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8D-4444-978E-9D09072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323852</xdr:colOff>
      <xdr:row>22</xdr:row>
      <xdr:rowOff>9525</xdr:rowOff>
    </xdr:from>
    <xdr:ext cx="2028824" cy="1981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9E88E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22</xdr:row>
      <xdr:rowOff>0</xdr:rowOff>
    </xdr:from>
    <xdr:ext cx="1885949" cy="199072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55CCF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619124</xdr:colOff>
      <xdr:row>21</xdr:row>
      <xdr:rowOff>180974</xdr:rowOff>
    </xdr:from>
    <xdr:ext cx="1895475" cy="19526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35559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23</xdr:row>
      <xdr:rowOff>9525</xdr:rowOff>
    </xdr:from>
    <xdr:ext cx="2000250" cy="20002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300-00001391E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23</xdr:row>
      <xdr:rowOff>9525</xdr:rowOff>
    </xdr:from>
    <xdr:ext cx="2114550" cy="197167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300-00009C20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23</xdr:row>
      <xdr:rowOff>0</xdr:rowOff>
    </xdr:from>
    <xdr:ext cx="2133600" cy="198120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300-00001F876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23</xdr:row>
      <xdr:rowOff>9525</xdr:rowOff>
    </xdr:from>
    <xdr:ext cx="2000250" cy="20764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47EAD0EF-45FE-4879-B799-D9B98BFE7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23</xdr:row>
      <xdr:rowOff>9525</xdr:rowOff>
    </xdr:from>
    <xdr:ext cx="2114550" cy="210502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6A46E65B-4CE8-40CF-B29B-4F6401DEE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23</xdr:row>
      <xdr:rowOff>0</xdr:rowOff>
    </xdr:from>
    <xdr:ext cx="2352674" cy="211455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58C2D998-2CAD-44B3-94D3-612B02C07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23</xdr:row>
      <xdr:rowOff>9525</xdr:rowOff>
    </xdr:from>
    <xdr:ext cx="2000250" cy="20764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F741C15-D4ED-476A-AA4D-5C6E98D36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23</xdr:row>
      <xdr:rowOff>9525</xdr:rowOff>
    </xdr:from>
    <xdr:ext cx="2114550" cy="210502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A5A6AAC7-F439-4972-B326-32EB2C36D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23</xdr:row>
      <xdr:rowOff>0</xdr:rowOff>
    </xdr:from>
    <xdr:ext cx="2352674" cy="211455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B7F50167-11DD-4B37-951C-850EAAF75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21</xdr:row>
      <xdr:rowOff>171450</xdr:rowOff>
    </xdr:from>
    <xdr:ext cx="1962149" cy="2000250"/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600-0000147A2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9525</xdr:colOff>
      <xdr:row>21</xdr:row>
      <xdr:rowOff>180974</xdr:rowOff>
    </xdr:from>
    <xdr:ext cx="2457450" cy="2028826"/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600-00006F1F7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9525</xdr:colOff>
      <xdr:row>21</xdr:row>
      <xdr:rowOff>171449</xdr:rowOff>
    </xdr:from>
    <xdr:ext cx="1847850" cy="2009775"/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00000000-0008-0000-0600-00002D7E4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9525</xdr:rowOff>
    </xdr:from>
    <xdr:ext cx="2000250" cy="1962150"/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700-00002B384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752475</xdr:colOff>
      <xdr:row>23</xdr:row>
      <xdr:rowOff>19049</xdr:rowOff>
    </xdr:from>
    <xdr:ext cx="2038350" cy="1971675"/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700-00004F058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9524</xdr:colOff>
      <xdr:row>23</xdr:row>
      <xdr:rowOff>9525</xdr:rowOff>
    </xdr:from>
    <xdr:ext cx="2009775" cy="1971675"/>
    <xdr:graphicFrame macro="">
      <xdr:nvGraphicFramePr>
        <xdr:cNvPr id="4" name="Chart 15">
          <a:extLst>
            <a:ext uri="{FF2B5EF4-FFF2-40B4-BE49-F238E27FC236}">
              <a16:creationId xmlns:a16="http://schemas.microsoft.com/office/drawing/2014/main" id="{00000000-0008-0000-0700-0000B476E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333374</xdr:colOff>
      <xdr:row>24</xdr:row>
      <xdr:rowOff>0</xdr:rowOff>
    </xdr:from>
    <xdr:ext cx="2105025" cy="2000250"/>
    <xdr:graphicFrame macro="">
      <xdr:nvGraphicFramePr>
        <xdr:cNvPr id="2" name="Chart 16">
          <a:extLst>
            <a:ext uri="{FF2B5EF4-FFF2-40B4-BE49-F238E27FC236}">
              <a16:creationId xmlns:a16="http://schemas.microsoft.com/office/drawing/2014/main" id="{00000000-0008-0000-0800-000006F53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742950</xdr:colOff>
      <xdr:row>24</xdr:row>
      <xdr:rowOff>9525</xdr:rowOff>
    </xdr:from>
    <xdr:ext cx="2143125" cy="2000250"/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0000000-0008-0000-0800-0000343FA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0</xdr:colOff>
      <xdr:row>24</xdr:row>
      <xdr:rowOff>9525</xdr:rowOff>
    </xdr:from>
    <xdr:ext cx="2047876" cy="1968667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00000000-0008-0000-0800-0000DECD5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19049</xdr:colOff>
      <xdr:row>23</xdr:row>
      <xdr:rowOff>9525</xdr:rowOff>
    </xdr:from>
    <xdr:ext cx="1857375" cy="1990725"/>
    <xdr:graphicFrame macro="">
      <xdr:nvGraphicFramePr>
        <xdr:cNvPr id="2" name="Chart 22">
          <a:extLst>
            <a:ext uri="{FF2B5EF4-FFF2-40B4-BE49-F238E27FC236}">
              <a16:creationId xmlns:a16="http://schemas.microsoft.com/office/drawing/2014/main" id="{00000000-0008-0000-0900-00004C500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9525</xdr:colOff>
      <xdr:row>23</xdr:row>
      <xdr:rowOff>0</xdr:rowOff>
    </xdr:from>
    <xdr:ext cx="2305050" cy="1990725"/>
    <xdr:graphicFrame macro="">
      <xdr:nvGraphicFramePr>
        <xdr:cNvPr id="3" name="Chart 23">
          <a:extLst>
            <a:ext uri="{FF2B5EF4-FFF2-40B4-BE49-F238E27FC236}">
              <a16:creationId xmlns:a16="http://schemas.microsoft.com/office/drawing/2014/main" id="{00000000-0008-0000-0900-000004C65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752475</xdr:colOff>
      <xdr:row>22</xdr:row>
      <xdr:rowOff>171450</xdr:rowOff>
    </xdr:from>
    <xdr:ext cx="2028825" cy="2009775"/>
    <xdr:graphicFrame macro="">
      <xdr:nvGraphicFramePr>
        <xdr:cNvPr id="4" name="Chart 24">
          <a:extLst>
            <a:ext uri="{FF2B5EF4-FFF2-40B4-BE49-F238E27FC236}">
              <a16:creationId xmlns:a16="http://schemas.microsoft.com/office/drawing/2014/main" id="{00000000-0008-0000-0900-00006E9A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9525</xdr:rowOff>
    </xdr:from>
    <xdr:ext cx="2038349" cy="2085975"/>
    <xdr:graphicFrame macro="">
      <xdr:nvGraphicFramePr>
        <xdr:cNvPr id="2" name="Chart 25">
          <a:extLst>
            <a:ext uri="{FF2B5EF4-FFF2-40B4-BE49-F238E27FC236}">
              <a16:creationId xmlns:a16="http://schemas.microsoft.com/office/drawing/2014/main" id="{00000000-0008-0000-0A00-00001B5A9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19050</xdr:colOff>
      <xdr:row>22</xdr:row>
      <xdr:rowOff>19049</xdr:rowOff>
    </xdr:from>
    <xdr:ext cx="2143125" cy="2085975"/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00000000-0008-0000-0A00-000083BE4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9524</xdr:colOff>
      <xdr:row>22</xdr:row>
      <xdr:rowOff>9525</xdr:rowOff>
    </xdr:from>
    <xdr:ext cx="2028825" cy="2085975"/>
    <xdr:graphicFrame macro="">
      <xdr:nvGraphicFramePr>
        <xdr:cNvPr id="4" name="Chart 27">
          <a:extLst>
            <a:ext uri="{FF2B5EF4-FFF2-40B4-BE49-F238E27FC236}">
              <a16:creationId xmlns:a16="http://schemas.microsoft.com/office/drawing/2014/main" id="{00000000-0008-0000-0A00-0000B2D70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itahu@ntu.edu.tw" TargetMode="External"/><Relationship Id="rId7" Type="http://schemas.openxmlformats.org/officeDocument/2006/relationships/hyperlink" Target="mailto:pierre.magnan@isae-supaero.fr" TargetMode="External"/><Relationship Id="rId2" Type="http://schemas.openxmlformats.org/officeDocument/2006/relationships/hyperlink" Target="mailto:elena.gnani@unibo.it" TargetMode="External"/><Relationship Id="rId1" Type="http://schemas.openxmlformats.org/officeDocument/2006/relationships/hyperlink" Target="mailto:syliaon@tsmc.com," TargetMode="External"/><Relationship Id="rId6" Type="http://schemas.openxmlformats.org/officeDocument/2006/relationships/hyperlink" Target="mailto:jh8310.park@samsung.com" TargetMode="External"/><Relationship Id="rId5" Type="http://schemas.openxmlformats.org/officeDocument/2006/relationships/hyperlink" Target="mailto:ysuh@qti.qualcomm.com" TargetMode="External"/><Relationship Id="rId4" Type="http://schemas.openxmlformats.org/officeDocument/2006/relationships/hyperlink" Target="mailto:xjia@vt.ed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ina.rais-zadeh@jpl.nasa.gov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mailto:szafar@us.ibm.com" TargetMode="External"/><Relationship Id="rId1" Type="http://schemas.openxmlformats.org/officeDocument/2006/relationships/hyperlink" Target="mailto:palestri@uniud.it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marco.tartagni@unibo.it" TargetMode="External"/><Relationship Id="rId4" Type="http://schemas.openxmlformats.org/officeDocument/2006/relationships/hyperlink" Target="mailto:eemwong@ee.ust.h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lucio.pancheri@unitn.it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mailto:syliaon@tsmc.com," TargetMode="External"/><Relationship Id="rId1" Type="http://schemas.openxmlformats.org/officeDocument/2006/relationships/hyperlink" Target="mailto:sllung@mxic.com.tw" TargetMode="External"/><Relationship Id="rId6" Type="http://schemas.openxmlformats.org/officeDocument/2006/relationships/hyperlink" Target="mailto:elena.gnani@unibo.it" TargetMode="External"/><Relationship Id="rId5" Type="http://schemas.openxmlformats.org/officeDocument/2006/relationships/hyperlink" Target="mailto:arvind.balijepalli@nist.gov" TargetMode="External"/><Relationship Id="rId4" Type="http://schemas.openxmlformats.org/officeDocument/2006/relationships/hyperlink" Target="mailto:pjliaoa@tsm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ia.hong@unl.edu" TargetMode="External"/><Relationship Id="rId1" Type="http://schemas.openxmlformats.org/officeDocument/2006/relationships/hyperlink" Target="mailto:wjzhu@illinois.edu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an.oconnor@ec-lyon.fr" TargetMode="External"/><Relationship Id="rId3" Type="http://schemas.openxmlformats.org/officeDocument/2006/relationships/hyperlink" Target="mailto:amir.sammak@tno.nl" TargetMode="External"/><Relationship Id="rId7" Type="http://schemas.openxmlformats.org/officeDocument/2006/relationships/hyperlink" Target="mailto:catherine.dubourdieu@helmholtz-berlin.de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hyejung.choi@sk.com" TargetMode="External"/><Relationship Id="rId1" Type="http://schemas.openxmlformats.org/officeDocument/2006/relationships/hyperlink" Target="mailto:eeqshao@ust.hk" TargetMode="External"/><Relationship Id="rId6" Type="http://schemas.openxmlformats.org/officeDocument/2006/relationships/hyperlink" Target="mailto:gpitner@tsmc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stephan.roche@icn2.cat" TargetMode="External"/><Relationship Id="rId10" Type="http://schemas.openxmlformats.org/officeDocument/2006/relationships/hyperlink" Target="mailto:stephan.roche@icn2.cat" TargetMode="External"/><Relationship Id="rId4" Type="http://schemas.openxmlformats.org/officeDocument/2006/relationships/hyperlink" Target="mailto:louis.hutin@cea.fr" TargetMode="External"/><Relationship Id="rId9" Type="http://schemas.openxmlformats.org/officeDocument/2006/relationships/hyperlink" Target="mailto:ursula.ebels@cea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zhao.2592@osu.edu" TargetMode="External"/><Relationship Id="rId1" Type="http://schemas.openxmlformats.org/officeDocument/2006/relationships/hyperlink" Target="mailto:jvveliad@ncsu.edu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kubis@purdue.edu" TargetMode="External"/><Relationship Id="rId2" Type="http://schemas.openxmlformats.org/officeDocument/2006/relationships/hyperlink" Target="mailto:nicki.hinsche@physik.uni-halle.de" TargetMode="External"/><Relationship Id="rId1" Type="http://schemas.openxmlformats.org/officeDocument/2006/relationships/hyperlink" Target="mailto:z.stanojevic@globaltcad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anbo.gong1@ib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Jun.Ogi@sony.com" TargetMode="External"/><Relationship Id="rId1" Type="http://schemas.openxmlformats.org/officeDocument/2006/relationships/hyperlink" Target="mailto:sergey.velichko@onsemi.com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usanna.reggiani@unib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6"/>
  <sheetViews>
    <sheetView topLeftCell="A6" workbookViewId="0">
      <selection activeCell="F13" sqref="F13"/>
    </sheetView>
  </sheetViews>
  <sheetFormatPr baseColWidth="10" defaultColWidth="12" defaultRowHeight="15"/>
  <cols>
    <col min="1" max="1" width="4.5" style="14" bestFit="1" customWidth="1"/>
    <col min="2" max="2" width="13.5" style="14" bestFit="1" customWidth="1"/>
    <col min="3" max="3" width="7.5" style="19" bestFit="1" customWidth="1"/>
    <col min="4" max="4" width="11" style="14" bestFit="1" customWidth="1"/>
    <col min="5" max="5" width="17" style="14" customWidth="1"/>
    <col min="6" max="6" width="26.5" style="14" customWidth="1"/>
    <col min="7" max="7" width="9.6640625" style="28" customWidth="1"/>
    <col min="8" max="8" width="53" style="14" bestFit="1" customWidth="1"/>
    <col min="9" max="9" width="9.5" style="14" customWidth="1"/>
    <col min="10" max="10" width="13.33203125" style="14" customWidth="1"/>
    <col min="11" max="11" width="19.5" style="14" customWidth="1"/>
    <col min="12" max="12" width="17.5" style="14" customWidth="1"/>
    <col min="13" max="13" width="12" style="14"/>
    <col min="14" max="26" width="7.5" style="14" customWidth="1"/>
    <col min="27" max="16384" width="12" style="14"/>
  </cols>
  <sheetData>
    <row r="1" spans="1:18" s="28" customFormat="1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37"/>
      <c r="J1" s="38"/>
    </row>
    <row r="2" spans="1:18">
      <c r="A2" s="1" t="s">
        <v>8</v>
      </c>
      <c r="B2" s="2" t="s">
        <v>9</v>
      </c>
      <c r="C2" s="25" t="s">
        <v>46</v>
      </c>
      <c r="D2" s="3" t="s">
        <v>18</v>
      </c>
      <c r="E2" s="4" t="s">
        <v>19</v>
      </c>
      <c r="F2" s="2" t="s">
        <v>20</v>
      </c>
      <c r="G2" s="25" t="s">
        <v>21</v>
      </c>
      <c r="H2" s="5" t="s">
        <v>22</v>
      </c>
      <c r="I2" s="6"/>
      <c r="J2" s="11"/>
      <c r="K2" s="11"/>
    </row>
    <row r="3" spans="1:18">
      <c r="A3" s="1" t="s">
        <v>23</v>
      </c>
      <c r="B3" s="2" t="s">
        <v>12</v>
      </c>
      <c r="C3" s="25" t="s">
        <v>46</v>
      </c>
      <c r="D3" s="9" t="s">
        <v>25</v>
      </c>
      <c r="E3" s="4" t="s">
        <v>26</v>
      </c>
      <c r="F3" s="2" t="s">
        <v>27</v>
      </c>
      <c r="G3" s="25" t="s">
        <v>11</v>
      </c>
      <c r="H3" s="5" t="s">
        <v>163</v>
      </c>
      <c r="I3" s="6"/>
      <c r="J3" s="7"/>
      <c r="K3" s="11"/>
    </row>
    <row r="4" spans="1:18">
      <c r="A4" s="8" t="s">
        <v>23</v>
      </c>
      <c r="B4" s="2" t="s">
        <v>17</v>
      </c>
      <c r="C4" s="25" t="s">
        <v>29</v>
      </c>
      <c r="D4" s="3" t="s">
        <v>30</v>
      </c>
      <c r="E4" s="4" t="s">
        <v>706</v>
      </c>
      <c r="F4" s="2" t="s">
        <v>705</v>
      </c>
      <c r="G4" s="25" t="s">
        <v>11</v>
      </c>
      <c r="H4" s="5" t="s">
        <v>704</v>
      </c>
      <c r="I4" s="6"/>
      <c r="J4" s="7"/>
      <c r="K4" s="11"/>
    </row>
    <row r="5" spans="1:18">
      <c r="A5" s="8" t="s">
        <v>23</v>
      </c>
      <c r="B5" s="2" t="s">
        <v>24</v>
      </c>
      <c r="C5" s="25" t="s">
        <v>111</v>
      </c>
      <c r="D5" s="9" t="s">
        <v>41</v>
      </c>
      <c r="E5" s="4" t="s">
        <v>42</v>
      </c>
      <c r="F5" s="2" t="s">
        <v>43</v>
      </c>
      <c r="G5" s="25" t="s">
        <v>11</v>
      </c>
      <c r="H5" s="5" t="s">
        <v>44</v>
      </c>
      <c r="I5" s="6"/>
      <c r="J5" s="7"/>
      <c r="K5" s="11"/>
    </row>
    <row r="6" spans="1:18">
      <c r="A6" s="8" t="s">
        <v>23</v>
      </c>
      <c r="B6" s="2" t="s">
        <v>28</v>
      </c>
      <c r="C6" s="25" t="s">
        <v>46</v>
      </c>
      <c r="D6" s="3" t="s">
        <v>67</v>
      </c>
      <c r="E6" s="4" t="s">
        <v>68</v>
      </c>
      <c r="F6" s="2" t="s">
        <v>69</v>
      </c>
      <c r="G6" s="25" t="s">
        <v>21</v>
      </c>
      <c r="H6" s="5" t="s">
        <v>70</v>
      </c>
      <c r="I6" s="10"/>
      <c r="J6" s="11"/>
      <c r="K6" s="11"/>
    </row>
    <row r="7" spans="1:18">
      <c r="A7" s="1" t="s">
        <v>23</v>
      </c>
      <c r="B7" s="2" t="s">
        <v>34</v>
      </c>
      <c r="C7" s="25" t="s">
        <v>29</v>
      </c>
      <c r="D7" s="3" t="s">
        <v>62</v>
      </c>
      <c r="E7" s="4" t="s">
        <v>63</v>
      </c>
      <c r="F7" s="2" t="s">
        <v>64</v>
      </c>
      <c r="G7" s="25" t="s">
        <v>11</v>
      </c>
      <c r="H7" s="5" t="s">
        <v>65</v>
      </c>
      <c r="I7" s="6"/>
      <c r="J7" s="11"/>
      <c r="K7" s="11"/>
    </row>
    <row r="8" spans="1:18">
      <c r="A8" s="8" t="s">
        <v>23</v>
      </c>
      <c r="B8" s="2" t="s">
        <v>40</v>
      </c>
      <c r="C8" s="25" t="s">
        <v>46</v>
      </c>
      <c r="D8" s="4" t="s">
        <v>57</v>
      </c>
      <c r="E8" s="4" t="s">
        <v>58</v>
      </c>
      <c r="F8" s="2" t="s">
        <v>59</v>
      </c>
      <c r="G8" s="25" t="s">
        <v>38</v>
      </c>
      <c r="H8" s="5" t="s">
        <v>60</v>
      </c>
      <c r="I8" s="6"/>
      <c r="J8" s="11"/>
      <c r="K8" s="11"/>
    </row>
    <row r="9" spans="1:18" ht="16">
      <c r="A9" s="8" t="s">
        <v>23</v>
      </c>
      <c r="B9" s="2" t="s">
        <v>45</v>
      </c>
      <c r="C9" s="25" t="s">
        <v>111</v>
      </c>
      <c r="D9" s="12" t="s">
        <v>88</v>
      </c>
      <c r="E9" s="9" t="s">
        <v>89</v>
      </c>
      <c r="F9" s="2" t="s">
        <v>90</v>
      </c>
      <c r="G9" s="25" t="s">
        <v>11</v>
      </c>
      <c r="H9" s="5" t="s">
        <v>91</v>
      </c>
      <c r="I9" s="10"/>
      <c r="J9" s="11"/>
      <c r="K9" s="11"/>
      <c r="L9" s="19"/>
      <c r="M9" s="19"/>
      <c r="N9" s="19"/>
      <c r="O9" s="19"/>
      <c r="P9" s="19"/>
    </row>
    <row r="10" spans="1:18">
      <c r="A10" s="8" t="s">
        <v>8</v>
      </c>
      <c r="B10" s="2" t="s">
        <v>51</v>
      </c>
      <c r="C10" s="25" t="s">
        <v>29</v>
      </c>
      <c r="D10" s="3" t="s">
        <v>78</v>
      </c>
      <c r="E10" s="4" t="s">
        <v>79</v>
      </c>
      <c r="F10" s="2" t="s">
        <v>32</v>
      </c>
      <c r="G10" s="25" t="s">
        <v>11</v>
      </c>
      <c r="H10" s="5" t="s">
        <v>165</v>
      </c>
      <c r="I10" s="6"/>
      <c r="J10" s="11"/>
      <c r="K10" s="11"/>
      <c r="L10" s="19"/>
      <c r="M10" s="19"/>
      <c r="N10" s="19"/>
      <c r="O10" s="19"/>
      <c r="P10" s="19"/>
    </row>
    <row r="11" spans="1:18">
      <c r="A11" s="8" t="s">
        <v>8</v>
      </c>
      <c r="B11" s="2" t="s">
        <v>56</v>
      </c>
      <c r="C11" s="8" t="s">
        <v>111</v>
      </c>
      <c r="D11" s="9" t="s">
        <v>173</v>
      </c>
      <c r="E11" s="36" t="s">
        <v>146</v>
      </c>
      <c r="F11" s="2" t="s">
        <v>145</v>
      </c>
      <c r="G11" s="34" t="s">
        <v>21</v>
      </c>
      <c r="H11" s="5" t="s">
        <v>166</v>
      </c>
      <c r="I11" s="6"/>
      <c r="J11" s="11"/>
      <c r="K11" s="11"/>
    </row>
    <row r="12" spans="1:18" ht="16">
      <c r="A12" s="8" t="s">
        <v>8</v>
      </c>
      <c r="B12" s="2" t="s">
        <v>61</v>
      </c>
      <c r="C12" s="26" t="s">
        <v>111</v>
      </c>
      <c r="D12" s="9" t="s">
        <v>35</v>
      </c>
      <c r="E12" s="4" t="s">
        <v>36</v>
      </c>
      <c r="F12" s="2" t="s">
        <v>37</v>
      </c>
      <c r="G12" s="25" t="s">
        <v>38</v>
      </c>
      <c r="H12" s="5" t="s">
        <v>39</v>
      </c>
      <c r="I12" s="10"/>
      <c r="J12" s="11"/>
      <c r="K12" s="11"/>
    </row>
    <row r="13" spans="1:18">
      <c r="A13" s="1" t="s">
        <v>23</v>
      </c>
      <c r="B13" s="2" t="s">
        <v>66</v>
      </c>
      <c r="C13" s="8" t="s">
        <v>111</v>
      </c>
      <c r="D13" s="9" t="s">
        <v>52</v>
      </c>
      <c r="E13" s="9" t="s">
        <v>53</v>
      </c>
      <c r="F13" s="2" t="s">
        <v>54</v>
      </c>
      <c r="G13" s="25" t="s">
        <v>11</v>
      </c>
      <c r="H13" s="5" t="s">
        <v>55</v>
      </c>
      <c r="I13" s="6"/>
      <c r="J13" s="11"/>
      <c r="K13" s="22"/>
      <c r="L13" s="23"/>
      <c r="M13" s="19"/>
      <c r="N13" s="19"/>
      <c r="O13" s="19"/>
      <c r="P13" s="19"/>
      <c r="Q13" s="19"/>
      <c r="R13" s="19"/>
    </row>
    <row r="14" spans="1:18">
      <c r="A14" s="8" t="s">
        <v>23</v>
      </c>
      <c r="B14" s="2" t="s">
        <v>71</v>
      </c>
      <c r="C14" s="8" t="s">
        <v>29</v>
      </c>
      <c r="D14" s="9" t="s">
        <v>98</v>
      </c>
      <c r="E14" s="9" t="s">
        <v>133</v>
      </c>
      <c r="F14" s="2" t="s">
        <v>99</v>
      </c>
      <c r="G14" s="34" t="s">
        <v>38</v>
      </c>
      <c r="H14" s="5" t="s">
        <v>100</v>
      </c>
      <c r="I14" s="6"/>
      <c r="J14" s="11"/>
      <c r="K14" s="11"/>
    </row>
    <row r="15" spans="1:18">
      <c r="A15" s="1" t="s">
        <v>23</v>
      </c>
      <c r="B15" s="2" t="s">
        <v>76</v>
      </c>
      <c r="C15" s="25" t="s">
        <v>29</v>
      </c>
      <c r="D15" s="9" t="s">
        <v>103</v>
      </c>
      <c r="E15" s="9" t="s">
        <v>104</v>
      </c>
      <c r="F15" s="2" t="s">
        <v>105</v>
      </c>
      <c r="G15" s="25" t="s">
        <v>11</v>
      </c>
      <c r="H15" s="5" t="s">
        <v>106</v>
      </c>
      <c r="I15" s="10"/>
      <c r="J15" s="11"/>
      <c r="K15" s="11"/>
    </row>
    <row r="16" spans="1:18">
      <c r="A16" s="8" t="s">
        <v>23</v>
      </c>
      <c r="B16" s="2" t="s">
        <v>77</v>
      </c>
      <c r="C16" s="25" t="s">
        <v>29</v>
      </c>
      <c r="D16" s="9" t="s">
        <v>72</v>
      </c>
      <c r="E16" s="4" t="s">
        <v>73</v>
      </c>
      <c r="F16" s="2" t="s">
        <v>74</v>
      </c>
      <c r="G16" s="25" t="s">
        <v>38</v>
      </c>
      <c r="H16" s="5" t="s">
        <v>75</v>
      </c>
      <c r="I16" s="13"/>
    </row>
    <row r="17" spans="1:24">
      <c r="A17" s="1" t="s">
        <v>23</v>
      </c>
      <c r="B17" s="2" t="s">
        <v>80</v>
      </c>
      <c r="C17" s="25" t="s">
        <v>46</v>
      </c>
      <c r="D17" s="9" t="s">
        <v>47</v>
      </c>
      <c r="E17" s="4" t="s">
        <v>48</v>
      </c>
      <c r="F17" s="2" t="s">
        <v>49</v>
      </c>
      <c r="G17" s="25" t="s">
        <v>21</v>
      </c>
      <c r="H17" s="5" t="s">
        <v>50</v>
      </c>
      <c r="I17" s="6"/>
      <c r="J17" s="11"/>
      <c r="K17" s="11"/>
    </row>
    <row r="18" spans="1:24">
      <c r="A18" s="8" t="s">
        <v>8</v>
      </c>
      <c r="B18" s="2" t="s">
        <v>82</v>
      </c>
      <c r="C18" s="8" t="s">
        <v>46</v>
      </c>
      <c r="D18" s="16" t="s">
        <v>124</v>
      </c>
      <c r="E18" s="16" t="s">
        <v>125</v>
      </c>
      <c r="F18" s="17" t="s">
        <v>126</v>
      </c>
      <c r="G18" s="35" t="s">
        <v>38</v>
      </c>
      <c r="H18" s="5" t="s">
        <v>127</v>
      </c>
      <c r="I18" s="6"/>
      <c r="J18" s="11"/>
      <c r="K18" s="11"/>
    </row>
    <row r="19" spans="1:24">
      <c r="A19" s="8"/>
      <c r="B19" s="2"/>
      <c r="I19" s="6"/>
      <c r="J19" s="11"/>
      <c r="K19" s="11"/>
    </row>
    <row r="20" spans="1:24" s="40" customFormat="1">
      <c r="A20" s="29" t="s">
        <v>0</v>
      </c>
      <c r="B20" s="29" t="s">
        <v>86</v>
      </c>
      <c r="C20" s="29" t="s">
        <v>2</v>
      </c>
      <c r="D20" s="29" t="s">
        <v>3</v>
      </c>
      <c r="E20" s="29" t="s">
        <v>4</v>
      </c>
      <c r="F20" s="29" t="s">
        <v>5</v>
      </c>
      <c r="G20" s="29" t="s">
        <v>6</v>
      </c>
      <c r="H20" s="24" t="s">
        <v>7</v>
      </c>
      <c r="I20" s="39"/>
    </row>
    <row r="21" spans="1:24">
      <c r="A21" s="1" t="s">
        <v>23</v>
      </c>
      <c r="B21" s="2" t="s">
        <v>87</v>
      </c>
      <c r="C21" s="8" t="s">
        <v>111</v>
      </c>
      <c r="D21" s="375" t="s">
        <v>703</v>
      </c>
      <c r="E21" s="375" t="s">
        <v>116</v>
      </c>
      <c r="F21" s="41" t="s">
        <v>118</v>
      </c>
      <c r="G21" s="25" t="s">
        <v>11</v>
      </c>
      <c r="H21" s="46" t="s">
        <v>119</v>
      </c>
      <c r="I21" s="18"/>
      <c r="K21" s="11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>
      <c r="A22" s="8" t="s">
        <v>23</v>
      </c>
      <c r="B22" s="2" t="s">
        <v>92</v>
      </c>
      <c r="C22" s="8" t="s">
        <v>29</v>
      </c>
      <c r="D22" s="375" t="s">
        <v>122</v>
      </c>
      <c r="E22" s="375" t="s">
        <v>121</v>
      </c>
      <c r="F22" s="41" t="s">
        <v>64</v>
      </c>
      <c r="G22" s="25" t="s">
        <v>11</v>
      </c>
      <c r="H22" s="47" t="s">
        <v>123</v>
      </c>
      <c r="I22" s="18"/>
      <c r="K22" s="11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>
      <c r="A23" s="19" t="s">
        <v>8</v>
      </c>
      <c r="B23" s="2" t="s">
        <v>172</v>
      </c>
      <c r="C23" s="8" t="s">
        <v>46</v>
      </c>
      <c r="D23" s="375" t="s">
        <v>148</v>
      </c>
      <c r="E23" s="375" t="s">
        <v>147</v>
      </c>
      <c r="F23" s="41" t="s">
        <v>81</v>
      </c>
      <c r="G23" s="25" t="s">
        <v>21</v>
      </c>
      <c r="H23" s="6" t="s">
        <v>149</v>
      </c>
      <c r="I23" s="18"/>
      <c r="K23" s="11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>
      <c r="A24" s="8" t="s">
        <v>8</v>
      </c>
      <c r="B24" s="2" t="s">
        <v>96</v>
      </c>
      <c r="C24" s="8" t="s">
        <v>29</v>
      </c>
      <c r="D24" s="375" t="s">
        <v>131</v>
      </c>
      <c r="E24" s="375" t="s">
        <v>130</v>
      </c>
      <c r="F24" s="41" t="s">
        <v>132</v>
      </c>
      <c r="G24" s="25" t="s">
        <v>38</v>
      </c>
      <c r="H24" s="46" t="s">
        <v>180</v>
      </c>
      <c r="I24" s="18"/>
      <c r="K24" s="11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43" customFormat="1">
      <c r="A25" s="8" t="s">
        <v>23</v>
      </c>
      <c r="B25" s="2" t="s">
        <v>97</v>
      </c>
      <c r="C25" s="8" t="s">
        <v>111</v>
      </c>
      <c r="D25" s="375" t="s">
        <v>177</v>
      </c>
      <c r="E25" s="375" t="s">
        <v>176</v>
      </c>
      <c r="F25" s="41" t="s">
        <v>54</v>
      </c>
      <c r="G25" s="25" t="s">
        <v>11</v>
      </c>
      <c r="H25" s="45" t="s">
        <v>178</v>
      </c>
      <c r="I25" s="42"/>
      <c r="K25" s="44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>
      <c r="A26" s="8" t="s">
        <v>23</v>
      </c>
      <c r="B26" s="2" t="s">
        <v>169</v>
      </c>
      <c r="C26" s="8" t="s">
        <v>111</v>
      </c>
      <c r="D26" s="374" t="s">
        <v>120</v>
      </c>
      <c r="E26" s="374" t="s">
        <v>138</v>
      </c>
      <c r="F26" s="8" t="s">
        <v>90</v>
      </c>
      <c r="G26" s="25" t="s">
        <v>11</v>
      </c>
      <c r="H26" s="6" t="s">
        <v>139</v>
      </c>
      <c r="I26" s="18"/>
      <c r="K26" s="11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>
      <c r="A27" s="8" t="s">
        <v>23</v>
      </c>
      <c r="B27" s="2" t="s">
        <v>101</v>
      </c>
      <c r="C27" s="8" t="s">
        <v>46</v>
      </c>
      <c r="D27" s="375" t="s">
        <v>143</v>
      </c>
      <c r="E27" s="375" t="s">
        <v>142</v>
      </c>
      <c r="F27" s="41" t="s">
        <v>144</v>
      </c>
      <c r="G27" s="25" t="s">
        <v>38</v>
      </c>
      <c r="H27" s="49" t="s">
        <v>181</v>
      </c>
      <c r="I27" s="18"/>
      <c r="K27" s="11"/>
    </row>
    <row r="28" spans="1:24">
      <c r="A28" s="1" t="s">
        <v>23</v>
      </c>
      <c r="B28" s="2" t="s">
        <v>102</v>
      </c>
      <c r="C28" s="8" t="s">
        <v>46</v>
      </c>
      <c r="D28" s="374" t="s">
        <v>152</v>
      </c>
      <c r="E28" s="374" t="s">
        <v>151</v>
      </c>
      <c r="F28" s="8" t="s">
        <v>153</v>
      </c>
      <c r="G28" s="25" t="s">
        <v>38</v>
      </c>
      <c r="H28" s="45" t="s">
        <v>154</v>
      </c>
      <c r="I28" s="18"/>
      <c r="K28" s="11"/>
    </row>
    <row r="29" spans="1:24">
      <c r="A29" s="8" t="s">
        <v>8</v>
      </c>
      <c r="B29" s="2" t="s">
        <v>107</v>
      </c>
      <c r="C29" s="8" t="s">
        <v>111</v>
      </c>
      <c r="D29" s="376" t="s">
        <v>160</v>
      </c>
      <c r="E29" s="376" t="s">
        <v>159</v>
      </c>
      <c r="F29" s="48" t="s">
        <v>161</v>
      </c>
      <c r="G29" s="25" t="s">
        <v>38</v>
      </c>
      <c r="H29" s="49" t="s">
        <v>162</v>
      </c>
      <c r="I29" s="6"/>
      <c r="K29" s="11"/>
    </row>
    <row r="30" spans="1:24">
      <c r="A30" s="6"/>
      <c r="B30" s="6"/>
      <c r="C30" s="18"/>
      <c r="D30" s="6"/>
      <c r="E30" s="6"/>
      <c r="F30" s="7"/>
      <c r="G30" s="27"/>
      <c r="H30" s="6"/>
      <c r="I30" s="6"/>
      <c r="J30" s="11"/>
      <c r="K30" s="11"/>
    </row>
    <row r="31" spans="1:24">
      <c r="A31" s="20"/>
      <c r="B31" s="30" t="s">
        <v>108</v>
      </c>
      <c r="C31" s="30" t="s">
        <v>109</v>
      </c>
      <c r="D31" s="30" t="s">
        <v>110</v>
      </c>
      <c r="E31" s="30" t="s">
        <v>110</v>
      </c>
      <c r="J31" s="11"/>
      <c r="K31" s="11"/>
    </row>
    <row r="32" spans="1:24">
      <c r="A32" s="14" t="s">
        <v>111</v>
      </c>
      <c r="B32" s="28">
        <f>COUNTIF($C$2:$C$18, A32)</f>
        <v>5</v>
      </c>
      <c r="C32" s="28">
        <f>COUNTIF($C$21:$C$29, A32)</f>
        <v>4</v>
      </c>
      <c r="D32" s="28">
        <f t="shared" ref="D32:D34" si="0">B32+C32</f>
        <v>9</v>
      </c>
      <c r="E32" s="31">
        <f t="shared" ref="E32:E34" si="1">D32/D$35</f>
        <v>0.34615384615384615</v>
      </c>
      <c r="F32" s="11"/>
      <c r="J32" s="11"/>
      <c r="K32" s="11"/>
    </row>
    <row r="33" spans="1:24">
      <c r="A33" s="14" t="s">
        <v>29</v>
      </c>
      <c r="B33" s="28">
        <f>COUNTIF($C$2:$C$18, A33)</f>
        <v>6</v>
      </c>
      <c r="C33" s="28">
        <f>COUNTIF($C$21:$C$29, A33)</f>
        <v>2</v>
      </c>
      <c r="D33" s="28">
        <f t="shared" si="0"/>
        <v>8</v>
      </c>
      <c r="E33" s="31">
        <f t="shared" si="1"/>
        <v>0.30769230769230771</v>
      </c>
      <c r="J33" s="11"/>
      <c r="K33" s="11"/>
      <c r="L33" s="19"/>
    </row>
    <row r="34" spans="1:24">
      <c r="A34" s="14" t="s">
        <v>46</v>
      </c>
      <c r="B34" s="28">
        <f>COUNTIF($C$2:$C$18, A34)</f>
        <v>6</v>
      </c>
      <c r="C34" s="28">
        <f>COUNTIF($C$21:$C$29, A34)</f>
        <v>3</v>
      </c>
      <c r="D34" s="28">
        <f t="shared" si="0"/>
        <v>9</v>
      </c>
      <c r="E34" s="31">
        <f t="shared" si="1"/>
        <v>0.34615384615384615</v>
      </c>
      <c r="F34" s="11"/>
      <c r="J34" s="11"/>
      <c r="K34" s="11"/>
      <c r="L34" s="19"/>
      <c r="M34" s="11"/>
      <c r="N34" s="19"/>
      <c r="O34" s="11"/>
    </row>
    <row r="35" spans="1:24">
      <c r="A35" s="21"/>
      <c r="B35" s="32">
        <f t="shared" ref="B35:E35" si="2">SUM(B32:B34)</f>
        <v>17</v>
      </c>
      <c r="C35" s="32">
        <f t="shared" si="2"/>
        <v>9</v>
      </c>
      <c r="D35" s="32">
        <f t="shared" si="2"/>
        <v>26</v>
      </c>
      <c r="E35" s="33">
        <f t="shared" si="2"/>
        <v>1</v>
      </c>
      <c r="F35" s="11"/>
      <c r="J35" s="11"/>
      <c r="K35" s="11"/>
      <c r="L35" s="19"/>
      <c r="M35" s="11"/>
      <c r="N35" s="19"/>
      <c r="O35" s="11"/>
    </row>
    <row r="36" spans="1:24">
      <c r="B36" s="28"/>
      <c r="C36" s="28"/>
      <c r="D36" s="28"/>
      <c r="E36" s="28"/>
      <c r="F36" s="11"/>
      <c r="J36" s="11"/>
      <c r="K36" s="11"/>
      <c r="L36" s="19"/>
      <c r="M36" s="11"/>
      <c r="N36" s="19"/>
      <c r="O36" s="11"/>
    </row>
    <row r="37" spans="1:24">
      <c r="A37" s="20"/>
      <c r="B37" s="30" t="s">
        <v>108</v>
      </c>
      <c r="C37" s="30" t="s">
        <v>109</v>
      </c>
      <c r="D37" s="30" t="s">
        <v>110</v>
      </c>
      <c r="E37" s="30" t="s">
        <v>110</v>
      </c>
      <c r="F37" s="11"/>
      <c r="J37" s="11"/>
      <c r="K37" s="11"/>
      <c r="L37" s="19"/>
      <c r="M37" s="11"/>
      <c r="N37" s="19"/>
      <c r="O37" s="11"/>
      <c r="V37" s="19"/>
      <c r="W37" s="19"/>
      <c r="X37" s="19"/>
    </row>
    <row r="38" spans="1:24">
      <c r="A38" s="14" t="s">
        <v>23</v>
      </c>
      <c r="B38" s="28">
        <f>COUNTIF($A$2:$A$18, A38)</f>
        <v>12</v>
      </c>
      <c r="C38" s="28">
        <f t="shared" ref="C38:C39" si="3">COUNTIF($A$21:$A$29, A38)</f>
        <v>6</v>
      </c>
      <c r="D38" s="28">
        <f t="shared" ref="D38:D39" si="4">B38+C38</f>
        <v>18</v>
      </c>
      <c r="E38" s="31">
        <f t="shared" ref="E38:E39" si="5">D38/D$35</f>
        <v>0.69230769230769229</v>
      </c>
      <c r="F38" s="11"/>
      <c r="J38" s="11"/>
      <c r="K38" s="11"/>
      <c r="L38" s="19"/>
      <c r="M38" s="11"/>
      <c r="N38" s="19"/>
      <c r="O38" s="11"/>
      <c r="V38" s="19"/>
      <c r="W38" s="19"/>
      <c r="X38" s="19"/>
    </row>
    <row r="39" spans="1:24">
      <c r="A39" s="14" t="s">
        <v>8</v>
      </c>
      <c r="B39" s="28">
        <f>COUNTIF($A$2:$A$18, A39)</f>
        <v>5</v>
      </c>
      <c r="C39" s="28">
        <f t="shared" si="3"/>
        <v>3</v>
      </c>
      <c r="D39" s="28">
        <f t="shared" si="4"/>
        <v>8</v>
      </c>
      <c r="E39" s="31">
        <f t="shared" si="5"/>
        <v>0.30769230769230771</v>
      </c>
      <c r="F39" s="11"/>
      <c r="K39" s="11"/>
      <c r="L39" s="19"/>
      <c r="M39" s="11"/>
      <c r="N39" s="19"/>
      <c r="O39" s="11"/>
      <c r="V39" s="19"/>
      <c r="W39" s="19"/>
      <c r="X39" s="19"/>
    </row>
    <row r="40" spans="1:24">
      <c r="A40" s="21"/>
      <c r="B40" s="32">
        <f t="shared" ref="B40:E40" si="6">SUM(B38:B39)</f>
        <v>17</v>
      </c>
      <c r="C40" s="32">
        <f t="shared" si="6"/>
        <v>9</v>
      </c>
      <c r="D40" s="32">
        <f t="shared" si="6"/>
        <v>26</v>
      </c>
      <c r="E40" s="33">
        <f t="shared" si="6"/>
        <v>1</v>
      </c>
      <c r="F40" s="11"/>
      <c r="J40" s="11"/>
      <c r="K40" s="11"/>
      <c r="L40" s="19"/>
      <c r="M40" s="11"/>
      <c r="N40" s="19"/>
      <c r="O40" s="11"/>
      <c r="V40" s="19"/>
      <c r="W40" s="19"/>
      <c r="X40" s="19"/>
    </row>
    <row r="41" spans="1:24">
      <c r="B41" s="28"/>
      <c r="C41" s="28"/>
      <c r="D41" s="28"/>
      <c r="E41" s="28"/>
      <c r="F41" s="11"/>
      <c r="J41" s="11"/>
      <c r="K41" s="1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>
      <c r="A42" s="20"/>
      <c r="B42" s="30" t="s">
        <v>108</v>
      </c>
      <c r="C42" s="30" t="s">
        <v>109</v>
      </c>
      <c r="D42" s="30" t="s">
        <v>110</v>
      </c>
      <c r="E42" s="30" t="s">
        <v>110</v>
      </c>
      <c r="F42" s="11"/>
      <c r="J42" s="11"/>
      <c r="K42" s="11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>
      <c r="A43" s="14" t="s">
        <v>38</v>
      </c>
      <c r="B43" s="28">
        <f>COUNTIF($G$2:$G$17, A43)</f>
        <v>4</v>
      </c>
      <c r="C43" s="28">
        <f>COUNTIF($G$21:$G$29, A43)</f>
        <v>4</v>
      </c>
      <c r="D43" s="28">
        <f t="shared" ref="D43:D45" si="7">B43+C43</f>
        <v>8</v>
      </c>
      <c r="E43" s="31">
        <f t="shared" ref="E43:E45" si="8">D43/D$35</f>
        <v>0.30769230769230771</v>
      </c>
      <c r="F43" s="11"/>
      <c r="H43" s="19"/>
      <c r="I43" s="19"/>
      <c r="J43" s="11"/>
      <c r="K43" s="1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>
      <c r="A44" s="14" t="s">
        <v>11</v>
      </c>
      <c r="B44" s="28">
        <f>COUNTIF($G$2:$G$17, A44)</f>
        <v>8</v>
      </c>
      <c r="C44" s="28">
        <f>COUNTIF($G$21:$G$29, A44)</f>
        <v>4</v>
      </c>
      <c r="D44" s="28">
        <f t="shared" si="7"/>
        <v>12</v>
      </c>
      <c r="E44" s="31">
        <f t="shared" si="8"/>
        <v>0.46153846153846156</v>
      </c>
      <c r="F44" s="11"/>
      <c r="H44" s="19"/>
      <c r="I44" s="19"/>
      <c r="J44" s="11"/>
      <c r="K44" s="11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>
      <c r="A45" s="14" t="s">
        <v>21</v>
      </c>
      <c r="B45" s="28">
        <f>COUNTIF($G$2:$G$17, A45)</f>
        <v>4</v>
      </c>
      <c r="C45" s="28">
        <f>COUNTIF($G$21:$G$29, A45)</f>
        <v>1</v>
      </c>
      <c r="D45" s="28">
        <f t="shared" si="7"/>
        <v>5</v>
      </c>
      <c r="E45" s="31">
        <f t="shared" si="8"/>
        <v>0.19230769230769232</v>
      </c>
      <c r="F45" s="11"/>
      <c r="H45" s="19"/>
      <c r="I45" s="19"/>
      <c r="J45" s="11"/>
      <c r="K45" s="11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>
      <c r="A46" s="21"/>
      <c r="B46" s="32">
        <f t="shared" ref="B46:E46" si="9">SUM(B43:B45)</f>
        <v>16</v>
      </c>
      <c r="C46" s="32">
        <f t="shared" si="9"/>
        <v>9</v>
      </c>
      <c r="D46" s="32">
        <f t="shared" si="9"/>
        <v>25</v>
      </c>
      <c r="E46" s="33">
        <f t="shared" si="9"/>
        <v>0.96153846153846156</v>
      </c>
      <c r="F46" s="11"/>
      <c r="H46" s="19"/>
      <c r="I46" s="19"/>
      <c r="J46" s="11"/>
      <c r="K46" s="11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>
      <c r="F47" s="11"/>
      <c r="H47" s="19"/>
      <c r="I47" s="19"/>
      <c r="J47" s="11"/>
      <c r="K47" s="1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>
      <c r="F48" s="11"/>
      <c r="H48" s="19"/>
      <c r="I48" s="19"/>
      <c r="J48" s="11"/>
      <c r="K48" s="1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6:24">
      <c r="F49" s="11"/>
      <c r="H49" s="19"/>
      <c r="I49" s="19"/>
      <c r="J49" s="11"/>
      <c r="K49" s="1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6:24">
      <c r="F50" s="11"/>
      <c r="H50" s="19"/>
      <c r="I50" s="19"/>
      <c r="J50" s="11"/>
      <c r="K50" s="1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6:24">
      <c r="F51" s="11"/>
      <c r="H51" s="19"/>
      <c r="I51" s="19"/>
      <c r="J51" s="11"/>
      <c r="K51" s="1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6:24">
      <c r="F52" s="11"/>
      <c r="H52" s="19"/>
      <c r="I52" s="19"/>
      <c r="J52" s="11"/>
      <c r="K52" s="1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6:24">
      <c r="F53" s="11"/>
      <c r="H53" s="19"/>
      <c r="I53" s="19"/>
      <c r="J53" s="11"/>
      <c r="K53" s="1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6:24">
      <c r="F54" s="11"/>
      <c r="H54" s="19"/>
      <c r="I54" s="19"/>
      <c r="J54" s="11"/>
      <c r="K54" s="1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6:24">
      <c r="F55" s="11"/>
      <c r="H55" s="19"/>
      <c r="I55" s="19"/>
      <c r="J55" s="11"/>
      <c r="K55" s="11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6:24">
      <c r="F56" s="11"/>
      <c r="H56" s="19"/>
      <c r="I56" s="19"/>
      <c r="J56" s="11"/>
      <c r="K56" s="11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6:24">
      <c r="F57" s="11"/>
      <c r="H57" s="19"/>
      <c r="I57" s="19"/>
      <c r="J57" s="11"/>
      <c r="K57" s="11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6:24">
      <c r="F58" s="11"/>
      <c r="H58" s="19"/>
      <c r="I58" s="19"/>
      <c r="J58" s="11"/>
      <c r="K58" s="11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6:24">
      <c r="F59" s="11"/>
      <c r="H59" s="19"/>
      <c r="I59" s="19"/>
      <c r="J59" s="11"/>
      <c r="K59" s="11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6:24">
      <c r="F60" s="11"/>
      <c r="H60" s="19"/>
      <c r="I60" s="19"/>
      <c r="J60" s="11"/>
      <c r="K60" s="1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6:24">
      <c r="F61" s="11"/>
      <c r="H61" s="19"/>
      <c r="I61" s="19"/>
      <c r="J61" s="11"/>
      <c r="K61" s="11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6:24">
      <c r="F62" s="11"/>
      <c r="H62" s="19"/>
      <c r="I62" s="19"/>
      <c r="J62" s="11"/>
      <c r="K62" s="11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6:24">
      <c r="F63" s="11"/>
      <c r="H63" s="19"/>
      <c r="I63" s="19"/>
      <c r="J63" s="11"/>
      <c r="K63" s="11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6:24">
      <c r="F64" s="11"/>
      <c r="H64" s="19"/>
      <c r="I64" s="19"/>
      <c r="J64" s="11"/>
      <c r="K64" s="11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6:24">
      <c r="F65" s="11"/>
      <c r="H65" s="19"/>
      <c r="I65" s="19"/>
      <c r="J65" s="11"/>
      <c r="K65" s="1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6:24">
      <c r="F66" s="11"/>
      <c r="H66" s="19"/>
      <c r="I66" s="19"/>
      <c r="J66" s="11"/>
      <c r="K66" s="11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6:24">
      <c r="F67" s="11"/>
      <c r="H67" s="19"/>
      <c r="I67" s="19"/>
      <c r="J67" s="11"/>
      <c r="K67" s="11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6:24">
      <c r="F68" s="11"/>
      <c r="H68" s="19"/>
      <c r="I68" s="19"/>
      <c r="J68" s="11"/>
      <c r="K68" s="11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6:24">
      <c r="F69" s="11"/>
      <c r="H69" s="19"/>
      <c r="I69" s="19"/>
      <c r="J69" s="11"/>
      <c r="K69" s="11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6:24">
      <c r="F70" s="11"/>
      <c r="H70" s="19"/>
      <c r="I70" s="19"/>
      <c r="J70" s="11"/>
      <c r="K70" s="11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6:24">
      <c r="F71" s="11"/>
      <c r="H71" s="19"/>
      <c r="I71" s="19"/>
      <c r="J71" s="11"/>
      <c r="K71" s="11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6:24">
      <c r="F72" s="11"/>
      <c r="H72" s="19"/>
      <c r="I72" s="19"/>
      <c r="J72" s="11"/>
      <c r="K72" s="11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6:24">
      <c r="F73" s="11"/>
      <c r="H73" s="19"/>
      <c r="I73" s="19"/>
      <c r="J73" s="11"/>
      <c r="K73" s="11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6:24">
      <c r="F74" s="11"/>
      <c r="H74" s="19"/>
      <c r="I74" s="19"/>
      <c r="J74" s="11"/>
      <c r="K74" s="11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6:24">
      <c r="F75" s="11"/>
      <c r="H75" s="19"/>
      <c r="I75" s="19"/>
      <c r="J75" s="11"/>
      <c r="K75" s="11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6:24">
      <c r="F76" s="11"/>
      <c r="H76" s="19"/>
      <c r="I76" s="19"/>
      <c r="J76" s="11"/>
      <c r="K76" s="11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6:24">
      <c r="F77" s="11"/>
      <c r="H77" s="19"/>
      <c r="I77" s="19"/>
      <c r="J77" s="11"/>
      <c r="K77" s="11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6:24">
      <c r="F78" s="11"/>
      <c r="H78" s="19"/>
      <c r="I78" s="19"/>
      <c r="J78" s="11"/>
      <c r="K78" s="11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6:24">
      <c r="F79" s="11"/>
      <c r="H79" s="19"/>
      <c r="I79" s="19"/>
      <c r="J79" s="11"/>
      <c r="K79" s="11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6:24">
      <c r="F80" s="11"/>
      <c r="H80" s="19"/>
      <c r="I80" s="19"/>
      <c r="J80" s="11"/>
      <c r="K80" s="11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6:24">
      <c r="F81" s="11"/>
      <c r="H81" s="19"/>
      <c r="I81" s="19"/>
      <c r="J81" s="11"/>
      <c r="K81" s="11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6:24">
      <c r="F82" s="11"/>
      <c r="H82" s="19"/>
      <c r="I82" s="19"/>
      <c r="J82" s="11"/>
      <c r="K82" s="11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6:24">
      <c r="F83" s="11"/>
      <c r="H83" s="19"/>
      <c r="I83" s="19"/>
      <c r="J83" s="11"/>
      <c r="K83" s="11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6:24">
      <c r="F84" s="11"/>
      <c r="H84" s="19"/>
      <c r="I84" s="19"/>
      <c r="J84" s="11"/>
      <c r="K84" s="11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6:24">
      <c r="F85" s="11"/>
      <c r="H85" s="19"/>
      <c r="I85" s="19"/>
      <c r="J85" s="11"/>
      <c r="K85" s="11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6:24">
      <c r="F86" s="11"/>
      <c r="H86" s="19"/>
      <c r="I86" s="19"/>
      <c r="J86" s="11"/>
      <c r="K86" s="11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6:24">
      <c r="F87" s="11"/>
      <c r="H87" s="19"/>
      <c r="I87" s="19"/>
      <c r="J87" s="11"/>
      <c r="K87" s="11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6:24">
      <c r="F88" s="11"/>
      <c r="H88" s="19"/>
      <c r="I88" s="19"/>
      <c r="J88" s="11"/>
      <c r="K88" s="11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6:24">
      <c r="F89" s="11"/>
      <c r="H89" s="19"/>
      <c r="I89" s="19"/>
      <c r="J89" s="11"/>
      <c r="K89" s="11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6:24">
      <c r="F90" s="11"/>
      <c r="H90" s="19"/>
      <c r="I90" s="19"/>
      <c r="J90" s="11"/>
      <c r="K90" s="11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6:24">
      <c r="F91" s="11"/>
      <c r="H91" s="19"/>
      <c r="I91" s="19"/>
      <c r="J91" s="11"/>
      <c r="K91" s="11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6:24">
      <c r="F92" s="11"/>
      <c r="H92" s="19"/>
      <c r="I92" s="19"/>
      <c r="J92" s="11"/>
      <c r="K92" s="11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6:24">
      <c r="F93" s="11"/>
      <c r="H93" s="19"/>
      <c r="I93" s="19"/>
      <c r="J93" s="11"/>
      <c r="K93" s="11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6:24">
      <c r="F94" s="11"/>
      <c r="H94" s="19"/>
      <c r="I94" s="19"/>
      <c r="J94" s="11"/>
      <c r="K94" s="11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6:24">
      <c r="F95" s="11"/>
      <c r="H95" s="19"/>
      <c r="I95" s="19"/>
      <c r="J95" s="11"/>
      <c r="K95" s="11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6:24">
      <c r="F96" s="11"/>
      <c r="H96" s="19"/>
      <c r="I96" s="19"/>
      <c r="J96" s="11"/>
      <c r="K96" s="11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6:24">
      <c r="F97" s="11"/>
      <c r="H97" s="19"/>
      <c r="I97" s="19"/>
      <c r="J97" s="11"/>
      <c r="K97" s="11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6:24">
      <c r="F98" s="11"/>
      <c r="H98" s="19"/>
      <c r="I98" s="19"/>
      <c r="J98" s="11"/>
      <c r="K98" s="11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6:24">
      <c r="F99" s="11"/>
      <c r="H99" s="19"/>
      <c r="I99" s="19"/>
      <c r="J99" s="11"/>
      <c r="K99" s="11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6:24">
      <c r="F100" s="11"/>
      <c r="H100" s="19"/>
      <c r="I100" s="19"/>
      <c r="J100" s="11"/>
      <c r="K100" s="11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6:24">
      <c r="F101" s="11"/>
      <c r="H101" s="19"/>
      <c r="I101" s="19"/>
      <c r="J101" s="11"/>
      <c r="K101" s="11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6:24">
      <c r="F102" s="11"/>
      <c r="H102" s="19"/>
      <c r="I102" s="19"/>
      <c r="J102" s="11"/>
      <c r="K102" s="11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6:24">
      <c r="F103" s="11"/>
      <c r="H103" s="19"/>
      <c r="I103" s="19"/>
      <c r="J103" s="11"/>
      <c r="K103" s="11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6:24">
      <c r="F104" s="11"/>
      <c r="H104" s="19"/>
      <c r="I104" s="19"/>
      <c r="J104" s="11"/>
      <c r="K104" s="11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6:24">
      <c r="F105" s="11"/>
      <c r="H105" s="19"/>
      <c r="I105" s="19"/>
      <c r="J105" s="11"/>
      <c r="K105" s="11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6:24">
      <c r="F106" s="11"/>
      <c r="H106" s="19"/>
      <c r="I106" s="19"/>
      <c r="J106" s="11"/>
      <c r="K106" s="11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6:24">
      <c r="F107" s="11"/>
      <c r="H107" s="19"/>
      <c r="I107" s="19"/>
      <c r="J107" s="11"/>
      <c r="K107" s="11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6:24">
      <c r="F108" s="11"/>
      <c r="H108" s="19"/>
      <c r="I108" s="19"/>
      <c r="J108" s="11"/>
      <c r="K108" s="11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6:24">
      <c r="F109" s="11"/>
      <c r="H109" s="19"/>
      <c r="I109" s="19"/>
      <c r="J109" s="11"/>
      <c r="K109" s="11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6:24">
      <c r="F110" s="11"/>
      <c r="H110" s="19"/>
      <c r="I110" s="19"/>
      <c r="J110" s="11"/>
      <c r="K110" s="11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6:24">
      <c r="F111" s="11"/>
      <c r="H111" s="19"/>
      <c r="I111" s="19"/>
      <c r="J111" s="11"/>
      <c r="K111" s="11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6:24">
      <c r="F112" s="11"/>
      <c r="H112" s="19"/>
      <c r="I112" s="19"/>
      <c r="J112" s="11"/>
      <c r="K112" s="11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6:24">
      <c r="F113" s="11"/>
      <c r="H113" s="19"/>
      <c r="I113" s="19"/>
      <c r="J113" s="11"/>
      <c r="K113" s="11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6:24">
      <c r="F114" s="11"/>
      <c r="H114" s="19"/>
      <c r="I114" s="19"/>
      <c r="J114" s="11"/>
      <c r="K114" s="11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6:24">
      <c r="F115" s="11"/>
      <c r="H115" s="19"/>
      <c r="I115" s="19"/>
      <c r="J115" s="11"/>
      <c r="K115" s="11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6:24">
      <c r="F116" s="11"/>
      <c r="H116" s="19"/>
      <c r="I116" s="19"/>
      <c r="J116" s="11"/>
      <c r="K116" s="11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6:24">
      <c r="F117" s="11"/>
      <c r="H117" s="19"/>
      <c r="I117" s="19"/>
      <c r="J117" s="11"/>
      <c r="K117" s="11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6:24">
      <c r="F118" s="11"/>
      <c r="H118" s="19"/>
      <c r="I118" s="19"/>
      <c r="J118" s="11"/>
      <c r="K118" s="11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6:24">
      <c r="F119" s="11"/>
      <c r="H119" s="19"/>
      <c r="I119" s="19"/>
      <c r="J119" s="11"/>
      <c r="K119" s="11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6:24">
      <c r="F120" s="11"/>
      <c r="H120" s="19"/>
      <c r="I120" s="19"/>
      <c r="J120" s="11"/>
      <c r="K120" s="11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6:24">
      <c r="F121" s="11"/>
      <c r="H121" s="19"/>
      <c r="I121" s="19"/>
      <c r="J121" s="11"/>
      <c r="K121" s="11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6:24">
      <c r="F122" s="11"/>
      <c r="H122" s="19"/>
      <c r="I122" s="19"/>
      <c r="J122" s="11"/>
      <c r="K122" s="11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6:24">
      <c r="F123" s="11"/>
      <c r="H123" s="19"/>
      <c r="I123" s="19"/>
      <c r="J123" s="11"/>
      <c r="K123" s="11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6:24">
      <c r="F124" s="11"/>
      <c r="H124" s="19"/>
      <c r="I124" s="19"/>
      <c r="J124" s="11"/>
      <c r="K124" s="11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6:24">
      <c r="F125" s="11"/>
      <c r="H125" s="19"/>
      <c r="I125" s="19"/>
      <c r="J125" s="11"/>
      <c r="K125" s="11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6:24">
      <c r="F126" s="11"/>
      <c r="H126" s="19"/>
      <c r="I126" s="19"/>
      <c r="J126" s="11"/>
      <c r="K126" s="11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6:24">
      <c r="F127" s="11"/>
      <c r="H127" s="19"/>
      <c r="I127" s="19"/>
      <c r="J127" s="11"/>
      <c r="K127" s="11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6:24">
      <c r="F128" s="11"/>
      <c r="H128" s="19"/>
      <c r="I128" s="19"/>
      <c r="J128" s="11"/>
      <c r="K128" s="11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6:24">
      <c r="F129" s="11"/>
      <c r="H129" s="19"/>
      <c r="I129" s="19"/>
      <c r="J129" s="11"/>
      <c r="K129" s="11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6:24">
      <c r="F130" s="11"/>
      <c r="H130" s="19"/>
      <c r="I130" s="19"/>
      <c r="J130" s="11"/>
      <c r="K130" s="11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6:24">
      <c r="F131" s="11"/>
      <c r="H131" s="19"/>
      <c r="I131" s="19"/>
      <c r="J131" s="11"/>
      <c r="K131" s="11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6:24">
      <c r="F132" s="11"/>
      <c r="H132" s="19"/>
      <c r="I132" s="19"/>
      <c r="J132" s="11"/>
      <c r="K132" s="11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6:24">
      <c r="F133" s="11"/>
      <c r="H133" s="19"/>
      <c r="I133" s="19"/>
      <c r="J133" s="11"/>
      <c r="K133" s="11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6:24">
      <c r="F134" s="11"/>
      <c r="H134" s="19"/>
      <c r="I134" s="19"/>
      <c r="J134" s="11"/>
      <c r="K134" s="11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6:24">
      <c r="F135" s="11"/>
      <c r="H135" s="19"/>
      <c r="I135" s="19"/>
      <c r="J135" s="11"/>
      <c r="K135" s="11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6:24">
      <c r="F136" s="11"/>
      <c r="H136" s="19"/>
      <c r="I136" s="19"/>
      <c r="J136" s="11"/>
      <c r="K136" s="11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6:24">
      <c r="F137" s="11"/>
      <c r="H137" s="19"/>
      <c r="I137" s="19"/>
      <c r="J137" s="11"/>
      <c r="K137" s="11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6:24">
      <c r="F138" s="11"/>
      <c r="H138" s="19"/>
      <c r="I138" s="19"/>
      <c r="J138" s="11"/>
      <c r="K138" s="11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6:24">
      <c r="F139" s="11"/>
      <c r="H139" s="19"/>
      <c r="I139" s="19"/>
      <c r="J139" s="11"/>
      <c r="K139" s="11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6:24">
      <c r="F140" s="11"/>
      <c r="H140" s="19"/>
      <c r="I140" s="19"/>
      <c r="J140" s="11"/>
      <c r="K140" s="11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6:24">
      <c r="F141" s="11"/>
      <c r="H141" s="19"/>
      <c r="I141" s="19"/>
      <c r="J141" s="11"/>
      <c r="K141" s="11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6:24">
      <c r="F142" s="11"/>
      <c r="H142" s="19"/>
      <c r="I142" s="19"/>
      <c r="J142" s="11"/>
      <c r="K142" s="11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6:24">
      <c r="F143" s="11"/>
      <c r="H143" s="19"/>
      <c r="I143" s="19"/>
      <c r="J143" s="11"/>
      <c r="K143" s="11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6:24">
      <c r="F144" s="11"/>
      <c r="H144" s="19"/>
      <c r="I144" s="19"/>
      <c r="J144" s="11"/>
      <c r="K144" s="11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6:24">
      <c r="F145" s="11"/>
      <c r="H145" s="19"/>
      <c r="I145" s="19"/>
      <c r="J145" s="11"/>
      <c r="K145" s="11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6:24">
      <c r="F146" s="11"/>
      <c r="H146" s="19"/>
      <c r="I146" s="19"/>
      <c r="J146" s="11"/>
      <c r="K146" s="11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6:24">
      <c r="F147" s="11"/>
      <c r="H147" s="19"/>
      <c r="I147" s="19"/>
      <c r="J147" s="11"/>
      <c r="K147" s="11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6:24">
      <c r="F148" s="11"/>
      <c r="H148" s="19"/>
      <c r="I148" s="19"/>
      <c r="J148" s="11"/>
      <c r="K148" s="11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6:24">
      <c r="F149" s="11"/>
      <c r="H149" s="19"/>
      <c r="I149" s="19"/>
      <c r="J149" s="11"/>
      <c r="K149" s="11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6:24">
      <c r="F150" s="11"/>
      <c r="H150" s="19"/>
      <c r="I150" s="19"/>
      <c r="J150" s="11"/>
      <c r="K150" s="11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6:24">
      <c r="F151" s="11"/>
      <c r="H151" s="19"/>
      <c r="I151" s="19"/>
      <c r="J151" s="11"/>
      <c r="K151" s="11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6:24">
      <c r="F152" s="11"/>
      <c r="H152" s="19"/>
      <c r="I152" s="19"/>
      <c r="J152" s="11"/>
      <c r="K152" s="11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6:24">
      <c r="F153" s="11"/>
      <c r="H153" s="19"/>
      <c r="I153" s="19"/>
      <c r="J153" s="11"/>
      <c r="K153" s="11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6:24">
      <c r="F154" s="11"/>
      <c r="H154" s="19"/>
      <c r="I154" s="19"/>
      <c r="J154" s="11"/>
      <c r="K154" s="11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6:24">
      <c r="F155" s="11"/>
      <c r="H155" s="19"/>
      <c r="I155" s="19"/>
      <c r="J155" s="11"/>
      <c r="K155" s="11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6:24">
      <c r="F156" s="11"/>
      <c r="H156" s="19"/>
      <c r="I156" s="19"/>
      <c r="J156" s="11"/>
      <c r="K156" s="11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6:24">
      <c r="F157" s="11"/>
      <c r="H157" s="19"/>
      <c r="I157" s="19"/>
      <c r="J157" s="11"/>
      <c r="K157" s="11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6:24">
      <c r="F158" s="11"/>
      <c r="H158" s="19"/>
      <c r="I158" s="19"/>
      <c r="J158" s="11"/>
      <c r="K158" s="11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6:24">
      <c r="F159" s="11"/>
      <c r="H159" s="19"/>
      <c r="I159" s="19"/>
      <c r="J159" s="11"/>
      <c r="K159" s="11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6:24">
      <c r="F160" s="11"/>
      <c r="H160" s="19"/>
      <c r="I160" s="19"/>
      <c r="J160" s="11"/>
      <c r="K160" s="11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6:24">
      <c r="F161" s="11"/>
      <c r="H161" s="19"/>
      <c r="I161" s="19"/>
      <c r="J161" s="11"/>
      <c r="K161" s="11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6:24">
      <c r="F162" s="11"/>
      <c r="H162" s="19"/>
      <c r="I162" s="19"/>
      <c r="J162" s="11"/>
      <c r="K162" s="11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6:24">
      <c r="F163" s="11"/>
      <c r="H163" s="19"/>
      <c r="I163" s="19"/>
      <c r="J163" s="11"/>
      <c r="K163" s="11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6:24">
      <c r="F164" s="11"/>
      <c r="H164" s="19"/>
      <c r="I164" s="19"/>
      <c r="J164" s="11"/>
      <c r="K164" s="11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6:24">
      <c r="F165" s="11"/>
      <c r="H165" s="19"/>
      <c r="I165" s="19"/>
      <c r="J165" s="11"/>
      <c r="K165" s="11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6:24">
      <c r="F166" s="11"/>
      <c r="H166" s="19"/>
      <c r="I166" s="19"/>
      <c r="J166" s="11"/>
      <c r="K166" s="11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6:24">
      <c r="F167" s="11"/>
      <c r="H167" s="19"/>
      <c r="I167" s="19"/>
      <c r="J167" s="11"/>
      <c r="K167" s="11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6:24">
      <c r="F168" s="11"/>
      <c r="H168" s="19"/>
      <c r="I168" s="19"/>
      <c r="J168" s="11"/>
      <c r="K168" s="11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6:24">
      <c r="F169" s="11"/>
      <c r="H169" s="19"/>
      <c r="I169" s="19"/>
      <c r="J169" s="11"/>
      <c r="K169" s="11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6:24">
      <c r="F170" s="11"/>
      <c r="H170" s="19"/>
      <c r="I170" s="19"/>
      <c r="J170" s="11"/>
      <c r="K170" s="11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6:24">
      <c r="F171" s="11"/>
      <c r="H171" s="19"/>
      <c r="I171" s="19"/>
      <c r="J171" s="11"/>
      <c r="K171" s="11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6:24">
      <c r="F172" s="11"/>
      <c r="H172" s="19"/>
      <c r="I172" s="19"/>
      <c r="J172" s="11"/>
      <c r="K172" s="11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6:24">
      <c r="F173" s="11"/>
      <c r="H173" s="19"/>
      <c r="I173" s="19"/>
      <c r="J173" s="11"/>
      <c r="K173" s="11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6:24">
      <c r="F174" s="11"/>
      <c r="H174" s="19"/>
      <c r="I174" s="19"/>
      <c r="J174" s="11"/>
      <c r="K174" s="11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6:24">
      <c r="F175" s="11"/>
      <c r="H175" s="19"/>
      <c r="I175" s="19"/>
      <c r="J175" s="11"/>
      <c r="K175" s="11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6:24">
      <c r="F176" s="11"/>
      <c r="H176" s="19"/>
      <c r="I176" s="19"/>
      <c r="J176" s="11"/>
      <c r="K176" s="11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6:24">
      <c r="F177" s="11"/>
      <c r="H177" s="19"/>
      <c r="I177" s="19"/>
      <c r="J177" s="11"/>
      <c r="K177" s="11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6:24">
      <c r="F178" s="11"/>
      <c r="H178" s="19"/>
      <c r="I178" s="19"/>
      <c r="J178" s="11"/>
      <c r="K178" s="11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6:24">
      <c r="F179" s="11"/>
      <c r="H179" s="19"/>
      <c r="I179" s="19"/>
      <c r="J179" s="11"/>
      <c r="K179" s="11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6:24">
      <c r="F180" s="11"/>
      <c r="H180" s="19"/>
      <c r="I180" s="19"/>
      <c r="J180" s="11"/>
      <c r="K180" s="11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6:24">
      <c r="F181" s="11"/>
      <c r="H181" s="19"/>
      <c r="I181" s="19"/>
      <c r="J181" s="11"/>
      <c r="K181" s="11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6:24">
      <c r="F182" s="11"/>
      <c r="H182" s="19"/>
      <c r="I182" s="19"/>
      <c r="J182" s="11"/>
      <c r="K182" s="11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6:24">
      <c r="F183" s="11"/>
      <c r="H183" s="19"/>
      <c r="I183" s="19"/>
      <c r="J183" s="11"/>
      <c r="K183" s="11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6:24">
      <c r="F184" s="11"/>
      <c r="H184" s="19"/>
      <c r="I184" s="19"/>
      <c r="J184" s="11"/>
      <c r="K184" s="11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6:24">
      <c r="F185" s="11"/>
      <c r="H185" s="19"/>
      <c r="I185" s="19"/>
      <c r="J185" s="11"/>
      <c r="K185" s="11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6:24">
      <c r="F186" s="11"/>
      <c r="H186" s="19"/>
      <c r="I186" s="19"/>
      <c r="J186" s="11"/>
      <c r="K186" s="11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6:24">
      <c r="F187" s="11"/>
      <c r="H187" s="19"/>
      <c r="I187" s="19"/>
      <c r="J187" s="11"/>
      <c r="K187" s="11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6:24">
      <c r="F188" s="11"/>
      <c r="H188" s="19"/>
      <c r="I188" s="19"/>
      <c r="J188" s="11"/>
      <c r="K188" s="11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6:24">
      <c r="F189" s="11"/>
      <c r="H189" s="19"/>
      <c r="I189" s="19"/>
      <c r="J189" s="11"/>
      <c r="K189" s="11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6:24">
      <c r="F190" s="11"/>
      <c r="H190" s="19"/>
      <c r="I190" s="19"/>
      <c r="J190" s="11"/>
      <c r="K190" s="11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6:24">
      <c r="F191" s="11"/>
      <c r="H191" s="19"/>
      <c r="I191" s="19"/>
      <c r="J191" s="11"/>
      <c r="K191" s="11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6:24">
      <c r="F192" s="11"/>
      <c r="H192" s="19"/>
      <c r="I192" s="19"/>
      <c r="J192" s="11"/>
      <c r="K192" s="11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6:24">
      <c r="F193" s="11"/>
      <c r="H193" s="19"/>
      <c r="I193" s="19"/>
      <c r="J193" s="11"/>
      <c r="K193" s="11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6:24">
      <c r="F194" s="11"/>
      <c r="H194" s="19"/>
      <c r="I194" s="19"/>
      <c r="J194" s="11"/>
      <c r="K194" s="11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6:24">
      <c r="F195" s="11"/>
      <c r="H195" s="19"/>
      <c r="I195" s="19"/>
      <c r="J195" s="11"/>
      <c r="K195" s="11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6:24">
      <c r="F196" s="11"/>
      <c r="H196" s="19"/>
      <c r="I196" s="19"/>
      <c r="J196" s="11"/>
      <c r="K196" s="11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6:24">
      <c r="F197" s="11"/>
      <c r="H197" s="19"/>
      <c r="I197" s="19"/>
      <c r="J197" s="11"/>
      <c r="K197" s="11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6:24">
      <c r="F198" s="11"/>
      <c r="H198" s="19"/>
      <c r="I198" s="19"/>
      <c r="J198" s="11"/>
      <c r="K198" s="11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6:24">
      <c r="F199" s="11"/>
      <c r="H199" s="19"/>
      <c r="I199" s="19"/>
      <c r="J199" s="11"/>
      <c r="K199" s="11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6:24">
      <c r="F200" s="11"/>
      <c r="H200" s="19"/>
      <c r="I200" s="19"/>
      <c r="J200" s="11"/>
      <c r="K200" s="11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6:24">
      <c r="F201" s="11"/>
      <c r="H201" s="19"/>
      <c r="I201" s="19"/>
      <c r="J201" s="11"/>
      <c r="K201" s="11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6:24">
      <c r="F202" s="11"/>
      <c r="H202" s="19"/>
      <c r="I202" s="19"/>
      <c r="J202" s="11"/>
      <c r="K202" s="11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6:24">
      <c r="F203" s="11"/>
      <c r="H203" s="19"/>
      <c r="I203" s="19"/>
      <c r="J203" s="11"/>
      <c r="K203" s="11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6:24">
      <c r="F204" s="11"/>
      <c r="H204" s="19"/>
      <c r="I204" s="19"/>
      <c r="J204" s="11"/>
      <c r="K204" s="11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6:24">
      <c r="F205" s="11"/>
      <c r="H205" s="19"/>
      <c r="I205" s="19"/>
      <c r="J205" s="11"/>
      <c r="K205" s="11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6:24">
      <c r="F206" s="11"/>
      <c r="H206" s="19"/>
      <c r="I206" s="19"/>
      <c r="J206" s="11"/>
      <c r="K206" s="11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6:24">
      <c r="F207" s="11"/>
      <c r="H207" s="19"/>
      <c r="I207" s="19"/>
      <c r="J207" s="11"/>
      <c r="K207" s="11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6:24">
      <c r="F208" s="11"/>
      <c r="H208" s="19"/>
      <c r="I208" s="19"/>
      <c r="J208" s="11"/>
      <c r="K208" s="11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6:24">
      <c r="F209" s="11"/>
      <c r="H209" s="19"/>
      <c r="I209" s="19"/>
      <c r="J209" s="11"/>
      <c r="K209" s="11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6:24">
      <c r="F210" s="11"/>
      <c r="H210" s="19"/>
      <c r="I210" s="19"/>
      <c r="J210" s="11"/>
      <c r="K210" s="11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6:24">
      <c r="F211" s="11"/>
      <c r="H211" s="19"/>
      <c r="I211" s="19"/>
      <c r="J211" s="11"/>
      <c r="K211" s="11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6:24">
      <c r="F212" s="11"/>
      <c r="H212" s="19"/>
      <c r="I212" s="19"/>
      <c r="J212" s="11"/>
      <c r="K212" s="11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6:24">
      <c r="F213" s="11"/>
      <c r="H213" s="19"/>
      <c r="I213" s="19"/>
      <c r="J213" s="11"/>
      <c r="K213" s="11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6:24">
      <c r="F214" s="11"/>
      <c r="H214" s="19"/>
      <c r="I214" s="19"/>
      <c r="J214" s="11"/>
      <c r="K214" s="11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6:24">
      <c r="F215" s="11"/>
      <c r="H215" s="19"/>
      <c r="I215" s="19"/>
      <c r="J215" s="11"/>
      <c r="K215" s="11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6:24">
      <c r="F216" s="11"/>
      <c r="H216" s="19"/>
      <c r="I216" s="19"/>
      <c r="J216" s="11"/>
      <c r="K216" s="11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6:24">
      <c r="F217" s="11"/>
      <c r="H217" s="19"/>
      <c r="I217" s="19"/>
      <c r="J217" s="11"/>
      <c r="K217" s="11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6:24">
      <c r="F218" s="11"/>
      <c r="H218" s="19"/>
      <c r="I218" s="19"/>
      <c r="J218" s="11"/>
      <c r="K218" s="11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6:24">
      <c r="F219" s="11"/>
      <c r="H219" s="19"/>
      <c r="I219" s="19"/>
      <c r="J219" s="11"/>
      <c r="K219" s="11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6:24">
      <c r="F220" s="11"/>
      <c r="H220" s="19"/>
      <c r="I220" s="19"/>
      <c r="J220" s="11"/>
      <c r="K220" s="11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6:24">
      <c r="F221" s="11"/>
      <c r="H221" s="19"/>
      <c r="I221" s="19"/>
      <c r="J221" s="11"/>
      <c r="K221" s="11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6:24">
      <c r="F222" s="11"/>
      <c r="H222" s="19"/>
      <c r="I222" s="19"/>
      <c r="J222" s="11"/>
      <c r="K222" s="11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6:24">
      <c r="F223" s="11"/>
      <c r="H223" s="19"/>
      <c r="I223" s="19"/>
      <c r="J223" s="11"/>
      <c r="K223" s="11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6:24">
      <c r="F224" s="11"/>
      <c r="H224" s="19"/>
      <c r="I224" s="19"/>
      <c r="J224" s="11"/>
      <c r="K224" s="11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6:24">
      <c r="F225" s="11"/>
      <c r="H225" s="19"/>
      <c r="I225" s="19"/>
      <c r="J225" s="11"/>
      <c r="K225" s="11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6:24">
      <c r="F226" s="11"/>
      <c r="H226" s="19"/>
      <c r="I226" s="19"/>
      <c r="J226" s="11"/>
      <c r="K226" s="11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6:24">
      <c r="F227" s="11"/>
      <c r="H227" s="19"/>
      <c r="I227" s="19"/>
      <c r="J227" s="11"/>
      <c r="K227" s="11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6:24">
      <c r="F228" s="11"/>
      <c r="H228" s="19"/>
      <c r="I228" s="19"/>
      <c r="J228" s="11"/>
      <c r="K228" s="11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6:24">
      <c r="F229" s="11"/>
      <c r="H229" s="19"/>
      <c r="I229" s="19"/>
      <c r="J229" s="11"/>
      <c r="K229" s="11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6:24">
      <c r="F230" s="11"/>
      <c r="H230" s="19"/>
      <c r="I230" s="19"/>
      <c r="J230" s="11"/>
      <c r="K230" s="11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6:24">
      <c r="F231" s="11"/>
      <c r="H231" s="19"/>
      <c r="I231" s="19"/>
      <c r="J231" s="11"/>
      <c r="K231" s="11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6:24">
      <c r="F232" s="11"/>
      <c r="H232" s="19"/>
      <c r="I232" s="19"/>
      <c r="J232" s="11"/>
      <c r="K232" s="11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6:24">
      <c r="F233" s="11"/>
      <c r="H233" s="19"/>
      <c r="I233" s="19"/>
      <c r="J233" s="11"/>
      <c r="K233" s="11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6:24">
      <c r="F234" s="11"/>
      <c r="H234" s="19"/>
      <c r="I234" s="19"/>
      <c r="J234" s="11"/>
      <c r="K234" s="11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6:24">
      <c r="F235" s="11"/>
      <c r="H235" s="19"/>
      <c r="I235" s="19"/>
      <c r="J235" s="11"/>
      <c r="K235" s="11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6:24">
      <c r="F236" s="11"/>
      <c r="H236" s="19"/>
      <c r="I236" s="19"/>
      <c r="J236" s="11"/>
      <c r="K236" s="11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6:24">
      <c r="F237" s="11"/>
      <c r="H237" s="19"/>
      <c r="I237" s="19"/>
      <c r="J237" s="11"/>
      <c r="K237" s="11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6:24">
      <c r="F238" s="11"/>
      <c r="H238" s="19"/>
      <c r="I238" s="19"/>
      <c r="J238" s="11"/>
      <c r="K238" s="11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6:24">
      <c r="F239" s="11"/>
      <c r="H239" s="19"/>
      <c r="I239" s="19"/>
      <c r="J239" s="11"/>
      <c r="K239" s="11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6:24">
      <c r="F240" s="11"/>
      <c r="H240" s="19"/>
      <c r="I240" s="19"/>
      <c r="J240" s="11"/>
      <c r="K240" s="11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6:24">
      <c r="F241" s="11"/>
      <c r="H241" s="19"/>
      <c r="I241" s="19"/>
      <c r="J241" s="11"/>
      <c r="K241" s="11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6:24">
      <c r="F242" s="11"/>
      <c r="H242" s="19"/>
      <c r="I242" s="19"/>
      <c r="J242" s="11"/>
      <c r="K242" s="11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6:24">
      <c r="F243" s="11"/>
      <c r="H243" s="19"/>
      <c r="I243" s="19"/>
      <c r="J243" s="11"/>
      <c r="K243" s="11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6:24">
      <c r="F244" s="11"/>
      <c r="H244" s="19"/>
      <c r="I244" s="19"/>
      <c r="J244" s="11"/>
      <c r="K244" s="11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6:24">
      <c r="F245" s="11"/>
      <c r="H245" s="19"/>
      <c r="I245" s="19"/>
      <c r="J245" s="11"/>
      <c r="K245" s="11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6:24">
      <c r="F246" s="11"/>
      <c r="H246" s="19"/>
      <c r="I246" s="19"/>
      <c r="J246" s="11"/>
      <c r="K246" s="11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</sheetData>
  <phoneticPr fontId="29" type="noConversion"/>
  <hyperlinks>
    <hyperlink ref="H10" r:id="rId1" xr:uid="{00000000-0004-0000-0000-000000000000}"/>
    <hyperlink ref="H18" r:id="rId2" xr:uid="{00000000-0004-0000-0000-000001000000}"/>
    <hyperlink ref="H24" r:id="rId3" xr:uid="{00000000-0004-0000-0000-000002000000}"/>
    <hyperlink ref="H29" r:id="rId4" xr:uid="{00000000-0004-0000-0000-000003000000}"/>
    <hyperlink ref="H21" r:id="rId5" xr:uid="{00000000-0004-0000-0000-000004000000}"/>
    <hyperlink ref="H22" r:id="rId6" xr:uid="{00000000-0004-0000-0000-000005000000}"/>
    <hyperlink ref="H27" r:id="rId7" xr:uid="{00000000-0004-0000-0000-000006000000}"/>
  </hyperlinks>
  <pageMargins left="0.7" right="0.7" top="0.75" bottom="0.75" header="0" footer="0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Y237"/>
  <sheetViews>
    <sheetView tabSelected="1" zoomScaleNormal="100" workbookViewId="0">
      <selection activeCell="K6" sqref="K6"/>
    </sheetView>
  </sheetViews>
  <sheetFormatPr baseColWidth="10" defaultColWidth="12.5" defaultRowHeight="15"/>
  <cols>
    <col min="1" max="1" width="9.5" style="302" customWidth="1"/>
    <col min="2" max="2" width="4.83203125" style="303" bestFit="1" customWidth="1"/>
    <col min="3" max="3" width="13.83203125" style="257" customWidth="1"/>
    <col min="4" max="4" width="10.83203125" style="185" bestFit="1" customWidth="1"/>
    <col min="5" max="5" width="9.33203125" style="185" bestFit="1" customWidth="1"/>
    <col min="6" max="6" width="21.5" style="185" bestFit="1" customWidth="1"/>
    <col min="7" max="7" width="9" style="95" bestFit="1" customWidth="1"/>
    <col min="8" max="8" width="7.33203125" style="95" bestFit="1" customWidth="1"/>
    <col min="9" max="9" width="6.5" style="95" bestFit="1" customWidth="1"/>
    <col min="10" max="10" width="9" style="95" bestFit="1" customWidth="1"/>
    <col min="11" max="11" width="24.5" style="185" bestFit="1" customWidth="1"/>
    <col min="12" max="12" width="84" style="185" bestFit="1" customWidth="1"/>
    <col min="13" max="13" width="41" style="185" bestFit="1" customWidth="1"/>
    <col min="14" max="25" width="10" style="185" customWidth="1"/>
    <col min="26" max="16384" width="12.5" style="185"/>
  </cols>
  <sheetData>
    <row r="1" spans="1:25">
      <c r="A1" s="288"/>
      <c r="B1" s="289">
        <v>2024</v>
      </c>
      <c r="C1" s="290"/>
      <c r="D1" s="219"/>
      <c r="E1" s="219"/>
      <c r="F1" s="219"/>
      <c r="G1" s="83"/>
      <c r="H1" s="83"/>
      <c r="I1" s="83"/>
      <c r="J1" s="83"/>
      <c r="K1" s="219"/>
      <c r="L1" s="172"/>
    </row>
    <row r="2" spans="1:25">
      <c r="A2" s="288"/>
      <c r="B2" s="289" t="s">
        <v>182</v>
      </c>
      <c r="C2" s="290" t="s">
        <v>183</v>
      </c>
      <c r="D2" s="291" t="s">
        <v>184</v>
      </c>
      <c r="E2" s="291" t="s">
        <v>185</v>
      </c>
      <c r="F2" s="291" t="s">
        <v>5</v>
      </c>
      <c r="G2" s="88" t="s">
        <v>186</v>
      </c>
      <c r="H2" s="88" t="s">
        <v>187</v>
      </c>
      <c r="I2" s="88" t="s">
        <v>188</v>
      </c>
      <c r="J2" s="88" t="s">
        <v>189</v>
      </c>
      <c r="K2" s="291" t="s">
        <v>7</v>
      </c>
      <c r="L2" s="60" t="s">
        <v>194</v>
      </c>
    </row>
    <row r="3" spans="1:25">
      <c r="A3" s="292" t="s">
        <v>195</v>
      </c>
      <c r="B3" s="293" t="s">
        <v>107</v>
      </c>
      <c r="C3" s="294" t="s">
        <v>679</v>
      </c>
      <c r="D3" s="295" t="s">
        <v>159</v>
      </c>
      <c r="E3" s="295" t="s">
        <v>160</v>
      </c>
      <c r="F3" s="295" t="s">
        <v>161</v>
      </c>
      <c r="G3" s="136" t="s">
        <v>38</v>
      </c>
      <c r="H3" s="136" t="s">
        <v>111</v>
      </c>
      <c r="I3" s="136" t="s">
        <v>8</v>
      </c>
      <c r="J3" s="136" t="s">
        <v>196</v>
      </c>
      <c r="K3" s="139" t="s">
        <v>162</v>
      </c>
      <c r="L3" s="236"/>
    </row>
    <row r="4" spans="1:25">
      <c r="A4" s="292">
        <v>1</v>
      </c>
      <c r="B4" s="120" t="s">
        <v>107</v>
      </c>
      <c r="C4" s="220" t="s">
        <v>619</v>
      </c>
      <c r="D4" s="311" t="s">
        <v>620</v>
      </c>
      <c r="E4" s="311" t="s">
        <v>621</v>
      </c>
      <c r="F4" s="311" t="s">
        <v>622</v>
      </c>
      <c r="G4" s="346" t="s">
        <v>11</v>
      </c>
      <c r="H4" s="346" t="s">
        <v>199</v>
      </c>
      <c r="I4" s="346" t="s">
        <v>23</v>
      </c>
      <c r="J4" s="346" t="s">
        <v>623</v>
      </c>
      <c r="K4" s="325" t="s">
        <v>624</v>
      </c>
      <c r="L4" s="347" t="s">
        <v>625</v>
      </c>
    </row>
    <row r="5" spans="1:25">
      <c r="A5" s="292">
        <v>2</v>
      </c>
      <c r="B5" s="120" t="s">
        <v>107</v>
      </c>
      <c r="C5" s="220" t="s">
        <v>619</v>
      </c>
      <c r="D5" s="311" t="s">
        <v>613</v>
      </c>
      <c r="E5" s="311" t="s">
        <v>626</v>
      </c>
      <c r="F5" s="311" t="s">
        <v>627</v>
      </c>
      <c r="G5" s="346" t="s">
        <v>21</v>
      </c>
      <c r="H5" s="346" t="s">
        <v>46</v>
      </c>
      <c r="I5" s="346" t="s">
        <v>23</v>
      </c>
      <c r="J5" s="346" t="s">
        <v>628</v>
      </c>
      <c r="K5" s="325" t="s">
        <v>629</v>
      </c>
      <c r="L5" s="347" t="s">
        <v>630</v>
      </c>
    </row>
    <row r="6" spans="1:25">
      <c r="A6" s="292">
        <v>3</v>
      </c>
      <c r="B6" s="120" t="s">
        <v>107</v>
      </c>
      <c r="C6" s="220" t="s">
        <v>619</v>
      </c>
      <c r="D6" s="311" t="s">
        <v>239</v>
      </c>
      <c r="E6" s="311" t="s">
        <v>631</v>
      </c>
      <c r="F6" s="311" t="s">
        <v>632</v>
      </c>
      <c r="G6" s="346" t="s">
        <v>21</v>
      </c>
      <c r="H6" s="346" t="s">
        <v>199</v>
      </c>
      <c r="I6" s="346" t="s">
        <v>8</v>
      </c>
      <c r="J6" s="346" t="s">
        <v>633</v>
      </c>
      <c r="K6" s="325"/>
      <c r="L6" s="347" t="s">
        <v>634</v>
      </c>
    </row>
    <row r="7" spans="1:25">
      <c r="A7" s="292">
        <v>4</v>
      </c>
      <c r="B7" s="120" t="s">
        <v>107</v>
      </c>
      <c r="C7" s="220" t="s">
        <v>619</v>
      </c>
      <c r="D7" s="311" t="s">
        <v>635</v>
      </c>
      <c r="E7" s="311" t="s">
        <v>201</v>
      </c>
      <c r="F7" s="311" t="s">
        <v>636</v>
      </c>
      <c r="G7" s="346" t="s">
        <v>38</v>
      </c>
      <c r="H7" s="346" t="s">
        <v>199</v>
      </c>
      <c r="I7" s="346" t="s">
        <v>23</v>
      </c>
      <c r="J7" s="346" t="s">
        <v>637</v>
      </c>
      <c r="K7" s="325" t="s">
        <v>638</v>
      </c>
      <c r="L7" s="347" t="s">
        <v>630</v>
      </c>
    </row>
    <row r="8" spans="1:25">
      <c r="A8" s="292">
        <v>5</v>
      </c>
      <c r="B8" s="120" t="s">
        <v>107</v>
      </c>
      <c r="C8" s="220" t="s">
        <v>619</v>
      </c>
      <c r="D8" s="311" t="s">
        <v>639</v>
      </c>
      <c r="E8" s="311" t="s">
        <v>640</v>
      </c>
      <c r="F8" s="311" t="s">
        <v>641</v>
      </c>
      <c r="G8" s="346" t="s">
        <v>38</v>
      </c>
      <c r="H8" s="346" t="s">
        <v>111</v>
      </c>
      <c r="I8" s="346" t="s">
        <v>8</v>
      </c>
      <c r="J8" s="346" t="s">
        <v>111</v>
      </c>
      <c r="K8" s="325" t="s">
        <v>642</v>
      </c>
      <c r="L8" s="347" t="s">
        <v>643</v>
      </c>
    </row>
    <row r="9" spans="1:25">
      <c r="A9" s="292">
        <v>6</v>
      </c>
      <c r="B9" s="120" t="s">
        <v>107</v>
      </c>
      <c r="C9" s="220" t="s">
        <v>619</v>
      </c>
      <c r="D9" s="311" t="s">
        <v>644</v>
      </c>
      <c r="E9" s="311" t="s">
        <v>645</v>
      </c>
      <c r="F9" s="311" t="s">
        <v>646</v>
      </c>
      <c r="G9" s="346" t="s">
        <v>38</v>
      </c>
      <c r="H9" s="346" t="s">
        <v>199</v>
      </c>
      <c r="I9" s="346" t="s">
        <v>23</v>
      </c>
      <c r="J9" s="346" t="s">
        <v>647</v>
      </c>
      <c r="K9" s="325" t="s">
        <v>648</v>
      </c>
      <c r="L9" s="347" t="s">
        <v>649</v>
      </c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</row>
    <row r="10" spans="1:25" s="206" customFormat="1">
      <c r="A10" s="292">
        <v>7</v>
      </c>
      <c r="B10" s="120" t="s">
        <v>107</v>
      </c>
      <c r="C10" s="220" t="s">
        <v>619</v>
      </c>
      <c r="D10" s="311" t="s">
        <v>650</v>
      </c>
      <c r="E10" s="311" t="s">
        <v>651</v>
      </c>
      <c r="F10" s="311" t="s">
        <v>652</v>
      </c>
      <c r="G10" s="346" t="s">
        <v>38</v>
      </c>
      <c r="H10" s="346" t="s">
        <v>199</v>
      </c>
      <c r="I10" s="346" t="s">
        <v>23</v>
      </c>
      <c r="J10" s="346" t="s">
        <v>200</v>
      </c>
      <c r="K10" s="325" t="s">
        <v>653</v>
      </c>
      <c r="L10" s="347" t="s">
        <v>654</v>
      </c>
    </row>
    <row r="11" spans="1:25">
      <c r="A11" s="292">
        <v>8</v>
      </c>
      <c r="B11" s="120" t="s">
        <v>107</v>
      </c>
      <c r="C11" s="220" t="s">
        <v>619</v>
      </c>
      <c r="D11" s="311" t="s">
        <v>655</v>
      </c>
      <c r="E11" s="311" t="s">
        <v>656</v>
      </c>
      <c r="F11" s="311" t="s">
        <v>126</v>
      </c>
      <c r="G11" s="346" t="s">
        <v>38</v>
      </c>
      <c r="H11" s="346" t="s">
        <v>46</v>
      </c>
      <c r="I11" s="346" t="s">
        <v>23</v>
      </c>
      <c r="J11" s="346" t="s">
        <v>657</v>
      </c>
      <c r="K11" s="325" t="s">
        <v>658</v>
      </c>
      <c r="L11" s="347" t="s">
        <v>659</v>
      </c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</row>
    <row r="12" spans="1:25">
      <c r="A12" s="292">
        <v>9</v>
      </c>
      <c r="B12" s="120" t="s">
        <v>107</v>
      </c>
      <c r="C12" s="220" t="s">
        <v>684</v>
      </c>
      <c r="D12" s="79"/>
      <c r="E12" s="79"/>
      <c r="F12" s="79"/>
      <c r="G12" s="120"/>
      <c r="H12" s="120"/>
      <c r="I12" s="120"/>
      <c r="J12" s="120"/>
      <c r="K12" s="175"/>
      <c r="L12" s="29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</row>
    <row r="13" spans="1:25">
      <c r="A13" s="292">
        <v>10</v>
      </c>
      <c r="B13" s="120" t="s">
        <v>107</v>
      </c>
      <c r="C13" s="220" t="s">
        <v>684</v>
      </c>
      <c r="D13" s="79"/>
      <c r="E13" s="79"/>
      <c r="F13" s="79"/>
      <c r="G13" s="120"/>
      <c r="H13" s="120"/>
      <c r="I13" s="120"/>
      <c r="J13" s="120"/>
      <c r="K13" s="175"/>
      <c r="L13" s="29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</row>
    <row r="14" spans="1:25">
      <c r="A14" s="292">
        <v>11</v>
      </c>
      <c r="B14" s="120" t="s">
        <v>107</v>
      </c>
      <c r="C14" s="220" t="s">
        <v>684</v>
      </c>
      <c r="D14" s="79"/>
      <c r="E14" s="79"/>
      <c r="F14" s="79"/>
      <c r="G14" s="120"/>
      <c r="H14" s="120"/>
      <c r="I14" s="120"/>
      <c r="J14" s="120"/>
      <c r="K14" s="175"/>
      <c r="L14" s="29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</row>
    <row r="15" spans="1:25">
      <c r="A15" s="292">
        <v>12</v>
      </c>
      <c r="B15" s="120" t="s">
        <v>107</v>
      </c>
      <c r="C15" s="220" t="s">
        <v>684</v>
      </c>
      <c r="D15" s="79"/>
      <c r="E15" s="79"/>
      <c r="F15" s="79"/>
      <c r="G15" s="120"/>
      <c r="H15" s="120"/>
      <c r="I15" s="120"/>
      <c r="J15" s="120"/>
      <c r="K15" s="175"/>
      <c r="L15" s="296"/>
    </row>
    <row r="16" spans="1:25">
      <c r="A16" s="297"/>
      <c r="B16" s="298"/>
      <c r="C16" s="248"/>
      <c r="D16" s="243"/>
      <c r="E16" s="243"/>
      <c r="F16" s="243"/>
      <c r="G16" s="90"/>
      <c r="H16" s="90"/>
      <c r="I16" s="90"/>
      <c r="J16" s="90"/>
      <c r="K16" s="243"/>
    </row>
    <row r="17" spans="1:11">
      <c r="A17" s="299"/>
      <c r="B17" s="298"/>
      <c r="C17" s="300" t="s">
        <v>186</v>
      </c>
      <c r="D17" s="251" t="s">
        <v>234</v>
      </c>
      <c r="E17" s="250"/>
      <c r="F17" s="251" t="s">
        <v>187</v>
      </c>
      <c r="G17" s="91" t="s">
        <v>234</v>
      </c>
      <c r="H17" s="90"/>
      <c r="I17" s="92" t="s">
        <v>188</v>
      </c>
      <c r="J17" s="92" t="s">
        <v>234</v>
      </c>
      <c r="K17" s="243"/>
    </row>
    <row r="18" spans="1:11">
      <c r="A18" s="299"/>
      <c r="B18" s="298"/>
      <c r="C18" s="301" t="s">
        <v>21</v>
      </c>
      <c r="D18" s="94">
        <f>COUNTIF(G2:G15,"G")</f>
        <v>2</v>
      </c>
      <c r="E18" s="250"/>
      <c r="F18" s="253" t="s">
        <v>46</v>
      </c>
      <c r="G18" s="83">
        <f>COUNTIF(H3:H15,"EU")</f>
        <v>2</v>
      </c>
      <c r="H18" s="90"/>
      <c r="I18" s="71" t="s">
        <v>23</v>
      </c>
      <c r="J18" s="71">
        <f>COUNTIF(I3:I15,"M")</f>
        <v>6</v>
      </c>
      <c r="K18" s="243"/>
    </row>
    <row r="19" spans="1:11">
      <c r="A19" s="299"/>
      <c r="B19" s="298"/>
      <c r="C19" s="301" t="s">
        <v>38</v>
      </c>
      <c r="D19" s="94">
        <f>COUNTIF(G2:G15,"U")</f>
        <v>6</v>
      </c>
      <c r="E19" s="250"/>
      <c r="F19" s="253" t="s">
        <v>199</v>
      </c>
      <c r="G19" s="83">
        <f>COUNTIF(H3:H15,"Asia")</f>
        <v>5</v>
      </c>
      <c r="H19" s="90"/>
      <c r="I19" s="71" t="s">
        <v>8</v>
      </c>
      <c r="J19" s="71">
        <f>COUNTIF(I3:I15,"F")</f>
        <v>3</v>
      </c>
      <c r="K19" s="243"/>
    </row>
    <row r="20" spans="1:11">
      <c r="A20" s="299"/>
      <c r="B20" s="298"/>
      <c r="C20" s="301" t="s">
        <v>11</v>
      </c>
      <c r="D20" s="94">
        <f>COUNTIF(G2:G15,"I")</f>
        <v>1</v>
      </c>
      <c r="E20" s="250"/>
      <c r="F20" s="253" t="s">
        <v>111</v>
      </c>
      <c r="G20" s="83">
        <f>COUNTIF(H3:H15,"US")</f>
        <v>2</v>
      </c>
      <c r="H20" s="90"/>
      <c r="I20" s="71"/>
      <c r="J20" s="71"/>
      <c r="K20" s="243"/>
    </row>
    <row r="21" spans="1:11">
      <c r="A21" s="299"/>
      <c r="B21" s="298"/>
      <c r="C21" s="245"/>
      <c r="D21" s="254">
        <f>D18+D19+D20</f>
        <v>9</v>
      </c>
      <c r="E21" s="254"/>
      <c r="F21" s="254"/>
      <c r="G21" s="90">
        <f>G18+G19+G20</f>
        <v>9</v>
      </c>
      <c r="H21" s="90"/>
      <c r="I21" s="90"/>
      <c r="J21" s="90">
        <f>J18+J19+J20</f>
        <v>9</v>
      </c>
      <c r="K21" s="243"/>
    </row>
    <row r="22" spans="1:11">
      <c r="C22" s="255"/>
      <c r="D22" s="217"/>
      <c r="E22" s="217"/>
      <c r="F22" s="217"/>
      <c r="K22" s="217"/>
    </row>
    <row r="23" spans="1:11">
      <c r="C23" s="255"/>
      <c r="D23" s="217"/>
      <c r="E23" s="217"/>
      <c r="F23" s="217"/>
      <c r="K23" s="217"/>
    </row>
    <row r="24" spans="1:11">
      <c r="C24" s="255"/>
      <c r="D24" s="217"/>
      <c r="E24" s="217"/>
      <c r="F24" s="217"/>
      <c r="K24" s="217"/>
    </row>
    <row r="25" spans="1:11">
      <c r="C25" s="255"/>
      <c r="D25" s="217"/>
      <c r="E25" s="217"/>
      <c r="F25" s="217"/>
      <c r="K25" s="217"/>
    </row>
    <row r="26" spans="1:11">
      <c r="C26" s="255"/>
      <c r="D26" s="217"/>
      <c r="E26" s="217"/>
      <c r="F26" s="217"/>
      <c r="K26" s="217"/>
    </row>
    <row r="27" spans="1:11">
      <c r="C27" s="255"/>
      <c r="D27" s="217"/>
      <c r="E27" s="217"/>
      <c r="F27" s="217"/>
      <c r="K27" s="217"/>
    </row>
    <row r="28" spans="1:11">
      <c r="C28" s="255"/>
      <c r="D28" s="217"/>
      <c r="E28" s="217"/>
      <c r="F28" s="217"/>
      <c r="K28" s="217"/>
    </row>
    <row r="29" spans="1:11">
      <c r="C29" s="255"/>
      <c r="D29" s="217"/>
      <c r="E29" s="217"/>
      <c r="F29" s="217"/>
      <c r="K29" s="217"/>
    </row>
    <row r="30" spans="1:11">
      <c r="C30" s="255"/>
      <c r="D30" s="217"/>
      <c r="E30" s="217"/>
      <c r="F30" s="217"/>
      <c r="K30" s="217"/>
    </row>
    <row r="31" spans="1:11">
      <c r="C31" s="255"/>
      <c r="D31" s="217"/>
      <c r="E31" s="217"/>
      <c r="F31" s="217"/>
      <c r="K31" s="217"/>
    </row>
    <row r="32" spans="1:11">
      <c r="C32" s="255"/>
      <c r="D32" s="217"/>
      <c r="E32" s="217"/>
      <c r="F32" s="217"/>
      <c r="K32" s="217"/>
    </row>
    <row r="33" spans="1:12">
      <c r="C33" s="255"/>
      <c r="D33" s="217"/>
      <c r="E33" s="217"/>
      <c r="F33" s="217"/>
      <c r="K33" s="217"/>
    </row>
    <row r="34" spans="1:12">
      <c r="C34" s="255"/>
      <c r="D34" s="217"/>
      <c r="E34" s="217"/>
      <c r="F34" s="217"/>
      <c r="K34" s="217"/>
    </row>
    <row r="35" spans="1:12">
      <c r="A35" s="304"/>
      <c r="C35" s="255"/>
      <c r="D35" s="217"/>
      <c r="E35" s="217"/>
      <c r="F35" s="217"/>
      <c r="K35" s="217"/>
    </row>
    <row r="36" spans="1:12">
      <c r="A36" s="304"/>
      <c r="C36" s="284" t="s">
        <v>235</v>
      </c>
      <c r="D36" s="285"/>
      <c r="E36" s="285"/>
      <c r="F36" s="285"/>
      <c r="G36" s="97"/>
      <c r="H36" s="97"/>
      <c r="I36" s="97"/>
      <c r="J36" s="97"/>
      <c r="K36" s="285"/>
    </row>
    <row r="37" spans="1:12">
      <c r="A37" s="304"/>
      <c r="C37" s="172"/>
      <c r="D37" s="286" t="s">
        <v>184</v>
      </c>
      <c r="E37" s="286" t="s">
        <v>185</v>
      </c>
      <c r="F37" s="287" t="s">
        <v>5</v>
      </c>
      <c r="G37" s="99" t="s">
        <v>186</v>
      </c>
      <c r="H37" s="99" t="s">
        <v>187</v>
      </c>
      <c r="I37" s="99" t="s">
        <v>188</v>
      </c>
      <c r="J37" s="99" t="s">
        <v>189</v>
      </c>
      <c r="K37" s="286" t="s">
        <v>7</v>
      </c>
      <c r="L37" s="286" t="s">
        <v>194</v>
      </c>
    </row>
    <row r="38" spans="1:12">
      <c r="A38" s="304"/>
      <c r="C38" s="172" t="s">
        <v>237</v>
      </c>
      <c r="D38" s="79" t="s">
        <v>660</v>
      </c>
      <c r="E38" s="79" t="s">
        <v>661</v>
      </c>
      <c r="F38" s="79" t="s">
        <v>353</v>
      </c>
      <c r="G38" s="120" t="s">
        <v>38</v>
      </c>
      <c r="H38" s="120" t="s">
        <v>199</v>
      </c>
      <c r="I38" s="120" t="s">
        <v>23</v>
      </c>
      <c r="J38" s="120" t="s">
        <v>623</v>
      </c>
      <c r="K38" s="175" t="s">
        <v>662</v>
      </c>
      <c r="L38" s="296" t="s">
        <v>663</v>
      </c>
    </row>
    <row r="39" spans="1:12">
      <c r="A39" s="304"/>
      <c r="C39" s="172" t="s">
        <v>237</v>
      </c>
      <c r="D39" s="79" t="s">
        <v>664</v>
      </c>
      <c r="E39" s="79" t="s">
        <v>665</v>
      </c>
      <c r="F39" s="79" t="s">
        <v>666</v>
      </c>
      <c r="G39" s="120" t="s">
        <v>38</v>
      </c>
      <c r="H39" s="120" t="s">
        <v>46</v>
      </c>
      <c r="I39" s="120" t="s">
        <v>23</v>
      </c>
      <c r="J39" s="120" t="s">
        <v>657</v>
      </c>
      <c r="K39" s="175" t="s">
        <v>667</v>
      </c>
      <c r="L39" s="296" t="s">
        <v>668</v>
      </c>
    </row>
    <row r="40" spans="1:12">
      <c r="A40" s="304"/>
      <c r="C40" s="172" t="s">
        <v>237</v>
      </c>
      <c r="D40" s="79" t="s">
        <v>669</v>
      </c>
      <c r="E40" s="79" t="s">
        <v>670</v>
      </c>
      <c r="F40" s="79" t="s">
        <v>90</v>
      </c>
      <c r="G40" s="120" t="s">
        <v>11</v>
      </c>
      <c r="H40" s="120" t="s">
        <v>111</v>
      </c>
      <c r="I40" s="120" t="s">
        <v>8</v>
      </c>
      <c r="J40" s="120" t="s">
        <v>111</v>
      </c>
      <c r="K40" s="175" t="s">
        <v>671</v>
      </c>
      <c r="L40" s="296" t="s">
        <v>672</v>
      </c>
    </row>
    <row r="41" spans="1:12">
      <c r="A41" s="304"/>
      <c r="C41" s="172" t="s">
        <v>237</v>
      </c>
      <c r="D41" s="79" t="s">
        <v>673</v>
      </c>
      <c r="E41" s="79" t="s">
        <v>674</v>
      </c>
      <c r="F41" s="79" t="s">
        <v>81</v>
      </c>
      <c r="G41" s="120" t="s">
        <v>38</v>
      </c>
      <c r="H41" s="120" t="s">
        <v>46</v>
      </c>
      <c r="I41" s="120" t="s">
        <v>23</v>
      </c>
      <c r="J41" s="120" t="s">
        <v>628</v>
      </c>
      <c r="K41" s="175"/>
      <c r="L41" s="296" t="s">
        <v>675</v>
      </c>
    </row>
    <row r="42" spans="1:12">
      <c r="A42" s="304"/>
      <c r="C42" s="255"/>
      <c r="D42" s="217"/>
      <c r="E42" s="217"/>
      <c r="F42" s="217"/>
      <c r="K42" s="217"/>
    </row>
    <row r="43" spans="1:12">
      <c r="A43" s="304"/>
      <c r="C43" s="255"/>
      <c r="D43" s="217"/>
      <c r="E43" s="217"/>
      <c r="F43" s="217"/>
      <c r="K43" s="217"/>
    </row>
    <row r="44" spans="1:12">
      <c r="A44" s="304"/>
      <c r="C44" s="255"/>
      <c r="D44" s="217"/>
      <c r="E44" s="217"/>
      <c r="F44" s="217"/>
      <c r="K44" s="217"/>
    </row>
    <row r="45" spans="1:12">
      <c r="A45" s="304"/>
      <c r="C45" s="255"/>
      <c r="D45" s="217"/>
      <c r="E45" s="217"/>
      <c r="F45" s="217"/>
      <c r="K45" s="217"/>
    </row>
    <row r="46" spans="1:12">
      <c r="A46" s="304"/>
      <c r="C46" s="255"/>
      <c r="D46" s="217"/>
      <c r="E46" s="217"/>
      <c r="F46" s="217"/>
      <c r="K46" s="217"/>
    </row>
    <row r="47" spans="1:12">
      <c r="A47" s="304"/>
      <c r="C47" s="255"/>
      <c r="D47" s="217"/>
      <c r="E47" s="217"/>
      <c r="F47" s="217"/>
      <c r="K47" s="217"/>
    </row>
    <row r="48" spans="1:12">
      <c r="A48" s="304"/>
      <c r="C48" s="255"/>
      <c r="D48" s="217"/>
      <c r="E48" s="217"/>
      <c r="F48" s="217"/>
      <c r="K48" s="217"/>
    </row>
    <row r="49" spans="1:11">
      <c r="A49" s="304"/>
      <c r="C49" s="255"/>
      <c r="D49" s="217"/>
      <c r="E49" s="217"/>
      <c r="F49" s="217"/>
      <c r="K49" s="217"/>
    </row>
    <row r="50" spans="1:11">
      <c r="A50" s="304"/>
      <c r="C50" s="255"/>
      <c r="D50" s="217"/>
      <c r="E50" s="217"/>
      <c r="F50" s="217"/>
      <c r="K50" s="217"/>
    </row>
    <row r="51" spans="1:11">
      <c r="C51" s="255"/>
      <c r="D51" s="217"/>
      <c r="E51" s="217"/>
      <c r="F51" s="217"/>
      <c r="K51" s="217"/>
    </row>
    <row r="52" spans="1:11">
      <c r="C52" s="255"/>
      <c r="D52" s="217"/>
      <c r="E52" s="217"/>
      <c r="F52" s="217"/>
      <c r="K52" s="217"/>
    </row>
    <row r="53" spans="1:11">
      <c r="C53" s="255"/>
      <c r="D53" s="217"/>
      <c r="E53" s="217"/>
      <c r="F53" s="217"/>
      <c r="K53" s="217"/>
    </row>
    <row r="54" spans="1:11">
      <c r="C54" s="255"/>
      <c r="D54" s="217"/>
      <c r="E54" s="217"/>
      <c r="F54" s="217"/>
      <c r="K54" s="217"/>
    </row>
    <row r="55" spans="1:11">
      <c r="C55" s="255"/>
      <c r="D55" s="217"/>
      <c r="E55" s="217"/>
      <c r="F55" s="217"/>
      <c r="K55" s="217"/>
    </row>
    <row r="56" spans="1:11">
      <c r="C56" s="255"/>
      <c r="D56" s="217"/>
      <c r="E56" s="217"/>
      <c r="F56" s="217"/>
      <c r="K56" s="217"/>
    </row>
    <row r="57" spans="1:11">
      <c r="C57" s="255"/>
      <c r="D57" s="217"/>
      <c r="E57" s="217"/>
      <c r="F57" s="217"/>
      <c r="K57" s="217"/>
    </row>
    <row r="58" spans="1:11">
      <c r="C58" s="255"/>
      <c r="D58" s="217"/>
      <c r="E58" s="217"/>
      <c r="F58" s="217"/>
      <c r="K58" s="217"/>
    </row>
    <row r="59" spans="1:11">
      <c r="C59" s="255"/>
      <c r="D59" s="217"/>
      <c r="E59" s="217"/>
      <c r="F59" s="217"/>
      <c r="K59" s="217"/>
    </row>
    <row r="60" spans="1:11">
      <c r="C60" s="255"/>
      <c r="D60" s="217"/>
      <c r="E60" s="217"/>
      <c r="F60" s="217"/>
      <c r="K60" s="217"/>
    </row>
    <row r="61" spans="1:11">
      <c r="C61" s="255"/>
      <c r="D61" s="217"/>
      <c r="E61" s="217"/>
      <c r="F61" s="217"/>
      <c r="K61" s="217"/>
    </row>
    <row r="62" spans="1:11">
      <c r="C62" s="255"/>
      <c r="D62" s="217"/>
      <c r="E62" s="217"/>
      <c r="F62" s="217"/>
      <c r="K62" s="217"/>
    </row>
    <row r="63" spans="1:11">
      <c r="C63" s="255"/>
      <c r="D63" s="217"/>
      <c r="E63" s="217"/>
      <c r="F63" s="217"/>
      <c r="K63" s="217"/>
    </row>
    <row r="64" spans="1:11">
      <c r="C64" s="255"/>
      <c r="D64" s="217"/>
      <c r="E64" s="217"/>
      <c r="F64" s="217"/>
      <c r="K64" s="217"/>
    </row>
    <row r="65" spans="3:11">
      <c r="C65" s="255"/>
      <c r="D65" s="217"/>
      <c r="E65" s="217"/>
      <c r="F65" s="217"/>
      <c r="K65" s="217"/>
    </row>
    <row r="66" spans="3:11">
      <c r="C66" s="255"/>
      <c r="D66" s="217"/>
      <c r="E66" s="217"/>
      <c r="F66" s="217"/>
      <c r="K66" s="217"/>
    </row>
    <row r="67" spans="3:11">
      <c r="C67" s="255"/>
      <c r="D67" s="217"/>
      <c r="E67" s="217"/>
      <c r="F67" s="217"/>
      <c r="K67" s="217"/>
    </row>
    <row r="68" spans="3:11">
      <c r="C68" s="255"/>
      <c r="D68" s="217"/>
      <c r="E68" s="217"/>
      <c r="F68" s="217"/>
      <c r="K68" s="217"/>
    </row>
    <row r="69" spans="3:11">
      <c r="C69" s="255"/>
      <c r="D69" s="217"/>
      <c r="E69" s="217"/>
      <c r="F69" s="217"/>
      <c r="K69" s="217"/>
    </row>
    <row r="70" spans="3:11">
      <c r="C70" s="255"/>
      <c r="D70" s="217"/>
      <c r="E70" s="217"/>
      <c r="F70" s="217"/>
      <c r="K70" s="217"/>
    </row>
    <row r="71" spans="3:11">
      <c r="C71" s="255"/>
      <c r="D71" s="217"/>
      <c r="E71" s="217"/>
      <c r="F71" s="217"/>
      <c r="K71" s="217"/>
    </row>
    <row r="72" spans="3:11">
      <c r="C72" s="255"/>
      <c r="D72" s="217"/>
      <c r="E72" s="217"/>
      <c r="F72" s="217"/>
      <c r="K72" s="217"/>
    </row>
    <row r="73" spans="3:11">
      <c r="C73" s="255"/>
      <c r="D73" s="217"/>
      <c r="E73" s="217"/>
      <c r="F73" s="217"/>
      <c r="K73" s="217"/>
    </row>
    <row r="74" spans="3:11">
      <c r="C74" s="255"/>
      <c r="D74" s="217"/>
      <c r="E74" s="217"/>
      <c r="F74" s="217"/>
      <c r="K74" s="217"/>
    </row>
    <row r="75" spans="3:11">
      <c r="C75" s="255"/>
      <c r="D75" s="217"/>
      <c r="E75" s="217"/>
      <c r="F75" s="217"/>
      <c r="K75" s="217"/>
    </row>
    <row r="76" spans="3:11">
      <c r="C76" s="255"/>
      <c r="D76" s="217"/>
      <c r="E76" s="217"/>
      <c r="F76" s="217"/>
      <c r="K76" s="217"/>
    </row>
    <row r="77" spans="3:11">
      <c r="C77" s="255"/>
      <c r="D77" s="217"/>
      <c r="E77" s="217"/>
      <c r="F77" s="217"/>
      <c r="K77" s="217"/>
    </row>
    <row r="78" spans="3:11">
      <c r="C78" s="255"/>
      <c r="D78" s="217"/>
      <c r="E78" s="217"/>
      <c r="F78" s="217"/>
      <c r="K78" s="217"/>
    </row>
    <row r="79" spans="3:11">
      <c r="C79" s="255"/>
      <c r="D79" s="217"/>
      <c r="E79" s="217"/>
      <c r="F79" s="217"/>
      <c r="K79" s="217"/>
    </row>
    <row r="80" spans="3:11">
      <c r="C80" s="255"/>
      <c r="D80" s="217"/>
      <c r="E80" s="217"/>
      <c r="F80" s="217"/>
      <c r="K80" s="217"/>
    </row>
    <row r="81" spans="3:11">
      <c r="C81" s="255"/>
      <c r="D81" s="217"/>
      <c r="E81" s="217"/>
      <c r="F81" s="217"/>
      <c r="K81" s="217"/>
    </row>
    <row r="82" spans="3:11">
      <c r="C82" s="255"/>
      <c r="D82" s="217"/>
      <c r="E82" s="217"/>
      <c r="F82" s="217"/>
      <c r="K82" s="217"/>
    </row>
    <row r="83" spans="3:11">
      <c r="C83" s="255"/>
      <c r="D83" s="217"/>
      <c r="E83" s="217"/>
      <c r="F83" s="217"/>
      <c r="K83" s="217"/>
    </row>
    <row r="84" spans="3:11">
      <c r="C84" s="255"/>
      <c r="D84" s="217"/>
      <c r="E84" s="217"/>
      <c r="F84" s="217"/>
      <c r="K84" s="217"/>
    </row>
    <row r="85" spans="3:11">
      <c r="C85" s="255"/>
      <c r="D85" s="217"/>
      <c r="E85" s="217"/>
      <c r="F85" s="217"/>
      <c r="K85" s="217"/>
    </row>
    <row r="86" spans="3:11">
      <c r="C86" s="255"/>
      <c r="D86" s="217"/>
      <c r="E86" s="217"/>
      <c r="F86" s="217"/>
      <c r="K86" s="217"/>
    </row>
    <row r="87" spans="3:11">
      <c r="C87" s="255"/>
      <c r="D87" s="217"/>
      <c r="E87" s="217"/>
      <c r="F87" s="217"/>
      <c r="K87" s="217"/>
    </row>
    <row r="88" spans="3:11">
      <c r="C88" s="255"/>
      <c r="D88" s="217"/>
      <c r="E88" s="217"/>
      <c r="F88" s="217"/>
      <c r="K88" s="217"/>
    </row>
    <row r="89" spans="3:11">
      <c r="C89" s="255"/>
      <c r="D89" s="217"/>
      <c r="E89" s="217"/>
      <c r="F89" s="217"/>
      <c r="K89" s="217"/>
    </row>
    <row r="90" spans="3:11">
      <c r="C90" s="255"/>
      <c r="D90" s="217"/>
      <c r="E90" s="217"/>
      <c r="F90" s="217"/>
      <c r="K90" s="217"/>
    </row>
    <row r="91" spans="3:11">
      <c r="C91" s="255"/>
      <c r="D91" s="217"/>
      <c r="E91" s="217"/>
      <c r="F91" s="217"/>
      <c r="K91" s="217"/>
    </row>
    <row r="92" spans="3:11">
      <c r="C92" s="255"/>
      <c r="D92" s="217"/>
      <c r="E92" s="217"/>
      <c r="F92" s="217"/>
      <c r="K92" s="217"/>
    </row>
    <row r="93" spans="3:11">
      <c r="C93" s="255"/>
      <c r="D93" s="217"/>
      <c r="E93" s="217"/>
      <c r="F93" s="217"/>
      <c r="K93" s="217"/>
    </row>
    <row r="94" spans="3:11">
      <c r="C94" s="255"/>
      <c r="D94" s="217"/>
      <c r="E94" s="217"/>
      <c r="F94" s="217"/>
      <c r="K94" s="217"/>
    </row>
    <row r="95" spans="3:11">
      <c r="C95" s="255"/>
      <c r="D95" s="217"/>
      <c r="E95" s="217"/>
      <c r="F95" s="217"/>
      <c r="K95" s="217"/>
    </row>
    <row r="96" spans="3:11">
      <c r="C96" s="255"/>
      <c r="D96" s="217"/>
      <c r="E96" s="217"/>
      <c r="F96" s="217"/>
      <c r="K96" s="217"/>
    </row>
    <row r="97" spans="3:11">
      <c r="C97" s="255"/>
      <c r="D97" s="217"/>
      <c r="E97" s="217"/>
      <c r="F97" s="217"/>
      <c r="K97" s="217"/>
    </row>
    <row r="98" spans="3:11">
      <c r="C98" s="255"/>
      <c r="D98" s="217"/>
      <c r="E98" s="217"/>
      <c r="F98" s="217"/>
      <c r="K98" s="217"/>
    </row>
    <row r="99" spans="3:11">
      <c r="C99" s="255"/>
      <c r="D99" s="217"/>
      <c r="E99" s="217"/>
      <c r="F99" s="217"/>
      <c r="K99" s="217"/>
    </row>
    <row r="100" spans="3:11">
      <c r="C100" s="255"/>
      <c r="D100" s="217"/>
      <c r="E100" s="217"/>
      <c r="F100" s="217"/>
      <c r="K100" s="217"/>
    </row>
    <row r="101" spans="3:11">
      <c r="C101" s="255"/>
      <c r="D101" s="217"/>
      <c r="E101" s="217"/>
      <c r="F101" s="217"/>
      <c r="K101" s="217"/>
    </row>
    <row r="102" spans="3:11">
      <c r="C102" s="255"/>
      <c r="D102" s="217"/>
      <c r="E102" s="217"/>
      <c r="F102" s="217"/>
      <c r="K102" s="217"/>
    </row>
    <row r="103" spans="3:11">
      <c r="C103" s="255"/>
      <c r="D103" s="217"/>
      <c r="E103" s="217"/>
      <c r="F103" s="217"/>
      <c r="K103" s="217"/>
    </row>
    <row r="104" spans="3:11">
      <c r="C104" s="255"/>
      <c r="D104" s="217"/>
      <c r="E104" s="217"/>
      <c r="F104" s="217"/>
      <c r="K104" s="217"/>
    </row>
    <row r="105" spans="3:11">
      <c r="C105" s="255"/>
      <c r="D105" s="217"/>
      <c r="E105" s="217"/>
      <c r="F105" s="217"/>
      <c r="K105" s="217"/>
    </row>
    <row r="106" spans="3:11">
      <c r="C106" s="255"/>
      <c r="D106" s="217"/>
      <c r="E106" s="217"/>
      <c r="F106" s="217"/>
      <c r="K106" s="217"/>
    </row>
    <row r="107" spans="3:11">
      <c r="C107" s="255"/>
      <c r="D107" s="217"/>
      <c r="E107" s="217"/>
      <c r="F107" s="217"/>
      <c r="K107" s="217"/>
    </row>
    <row r="108" spans="3:11">
      <c r="C108" s="255"/>
      <c r="D108" s="217"/>
      <c r="E108" s="217"/>
      <c r="F108" s="217"/>
      <c r="K108" s="217"/>
    </row>
    <row r="109" spans="3:11">
      <c r="C109" s="255"/>
      <c r="D109" s="217"/>
      <c r="E109" s="217"/>
      <c r="F109" s="217"/>
      <c r="K109" s="217"/>
    </row>
    <row r="110" spans="3:11">
      <c r="C110" s="255"/>
      <c r="D110" s="217"/>
      <c r="E110" s="217"/>
      <c r="F110" s="217"/>
      <c r="K110" s="217"/>
    </row>
    <row r="111" spans="3:11">
      <c r="C111" s="255"/>
      <c r="D111" s="217"/>
      <c r="E111" s="217"/>
      <c r="F111" s="217"/>
      <c r="K111" s="217"/>
    </row>
    <row r="112" spans="3:11">
      <c r="C112" s="255"/>
      <c r="D112" s="217"/>
      <c r="E112" s="217"/>
      <c r="F112" s="217"/>
      <c r="K112" s="217"/>
    </row>
    <row r="113" spans="3:11">
      <c r="C113" s="255"/>
      <c r="D113" s="217"/>
      <c r="E113" s="217"/>
      <c r="F113" s="217"/>
      <c r="K113" s="217"/>
    </row>
    <row r="114" spans="3:11">
      <c r="C114" s="255"/>
      <c r="D114" s="217"/>
      <c r="E114" s="217"/>
      <c r="F114" s="217"/>
      <c r="K114" s="217"/>
    </row>
    <row r="115" spans="3:11">
      <c r="C115" s="255"/>
      <c r="D115" s="217"/>
      <c r="E115" s="217"/>
      <c r="F115" s="217"/>
      <c r="K115" s="217"/>
    </row>
    <row r="116" spans="3:11">
      <c r="C116" s="255"/>
      <c r="D116" s="217"/>
      <c r="E116" s="217"/>
      <c r="F116" s="217"/>
      <c r="K116" s="217"/>
    </row>
    <row r="117" spans="3:11">
      <c r="C117" s="255"/>
      <c r="D117" s="217"/>
      <c r="E117" s="217"/>
      <c r="F117" s="217"/>
      <c r="K117" s="217"/>
    </row>
    <row r="118" spans="3:11">
      <c r="C118" s="255"/>
      <c r="D118" s="217"/>
      <c r="E118" s="217"/>
      <c r="F118" s="217"/>
      <c r="K118" s="217"/>
    </row>
    <row r="119" spans="3:11">
      <c r="C119" s="255"/>
      <c r="D119" s="217"/>
      <c r="E119" s="217"/>
      <c r="F119" s="217"/>
      <c r="K119" s="217"/>
    </row>
    <row r="120" spans="3:11">
      <c r="C120" s="255"/>
      <c r="D120" s="217"/>
      <c r="E120" s="217"/>
      <c r="F120" s="217"/>
      <c r="K120" s="217"/>
    </row>
    <row r="121" spans="3:11">
      <c r="C121" s="255"/>
      <c r="D121" s="217"/>
      <c r="E121" s="217"/>
      <c r="F121" s="217"/>
      <c r="K121" s="217"/>
    </row>
    <row r="122" spans="3:11">
      <c r="C122" s="255"/>
      <c r="D122" s="217"/>
      <c r="E122" s="217"/>
      <c r="F122" s="217"/>
      <c r="K122" s="217"/>
    </row>
    <row r="123" spans="3:11">
      <c r="C123" s="255"/>
      <c r="D123" s="217"/>
      <c r="E123" s="217"/>
      <c r="F123" s="217"/>
      <c r="K123" s="217"/>
    </row>
    <row r="124" spans="3:11">
      <c r="C124" s="255"/>
      <c r="D124" s="217"/>
      <c r="E124" s="217"/>
      <c r="F124" s="217"/>
      <c r="K124" s="217"/>
    </row>
    <row r="125" spans="3:11">
      <c r="C125" s="255"/>
      <c r="D125" s="217"/>
      <c r="E125" s="217"/>
      <c r="F125" s="217"/>
      <c r="K125" s="217"/>
    </row>
    <row r="126" spans="3:11">
      <c r="C126" s="255"/>
      <c r="D126" s="217"/>
      <c r="E126" s="217"/>
      <c r="F126" s="217"/>
      <c r="K126" s="217"/>
    </row>
    <row r="127" spans="3:11">
      <c r="C127" s="255"/>
      <c r="D127" s="217"/>
      <c r="E127" s="217"/>
      <c r="F127" s="217"/>
      <c r="K127" s="217"/>
    </row>
    <row r="128" spans="3:11">
      <c r="C128" s="255"/>
      <c r="D128" s="217"/>
      <c r="E128" s="217"/>
      <c r="F128" s="217"/>
      <c r="K128" s="217"/>
    </row>
    <row r="129" spans="3:11">
      <c r="C129" s="255"/>
      <c r="D129" s="217"/>
      <c r="E129" s="217"/>
      <c r="F129" s="217"/>
      <c r="K129" s="217"/>
    </row>
    <row r="130" spans="3:11">
      <c r="C130" s="255"/>
      <c r="D130" s="217"/>
      <c r="E130" s="217"/>
      <c r="F130" s="217"/>
      <c r="K130" s="217"/>
    </row>
    <row r="131" spans="3:11">
      <c r="C131" s="255"/>
      <c r="D131" s="217"/>
      <c r="E131" s="217"/>
      <c r="F131" s="217"/>
      <c r="K131" s="217"/>
    </row>
    <row r="132" spans="3:11">
      <c r="C132" s="255"/>
      <c r="D132" s="217"/>
      <c r="E132" s="217"/>
      <c r="F132" s="217"/>
      <c r="K132" s="217"/>
    </row>
    <row r="133" spans="3:11">
      <c r="C133" s="255"/>
      <c r="D133" s="217"/>
      <c r="E133" s="217"/>
      <c r="F133" s="217"/>
      <c r="K133" s="217"/>
    </row>
    <row r="134" spans="3:11">
      <c r="C134" s="255"/>
      <c r="D134" s="217"/>
      <c r="E134" s="217"/>
      <c r="F134" s="217"/>
      <c r="K134" s="217"/>
    </row>
    <row r="135" spans="3:11">
      <c r="C135" s="255"/>
      <c r="D135" s="217"/>
      <c r="E135" s="217"/>
      <c r="F135" s="217"/>
      <c r="K135" s="217"/>
    </row>
    <row r="136" spans="3:11">
      <c r="C136" s="255"/>
      <c r="D136" s="217"/>
      <c r="E136" s="217"/>
      <c r="F136" s="217"/>
      <c r="K136" s="217"/>
    </row>
    <row r="137" spans="3:11">
      <c r="C137" s="255"/>
      <c r="D137" s="217"/>
      <c r="E137" s="217"/>
      <c r="F137" s="217"/>
      <c r="K137" s="217"/>
    </row>
    <row r="138" spans="3:11">
      <c r="C138" s="255"/>
      <c r="D138" s="217"/>
      <c r="E138" s="217"/>
      <c r="F138" s="217"/>
      <c r="K138" s="217"/>
    </row>
    <row r="139" spans="3:11">
      <c r="C139" s="255"/>
      <c r="D139" s="217"/>
      <c r="E139" s="217"/>
      <c r="F139" s="217"/>
      <c r="K139" s="217"/>
    </row>
    <row r="140" spans="3:11">
      <c r="C140" s="255"/>
      <c r="D140" s="217"/>
      <c r="E140" s="217"/>
      <c r="F140" s="217"/>
      <c r="K140" s="217"/>
    </row>
    <row r="141" spans="3:11">
      <c r="C141" s="255"/>
      <c r="D141" s="217"/>
      <c r="E141" s="217"/>
      <c r="F141" s="217"/>
      <c r="K141" s="217"/>
    </row>
    <row r="142" spans="3:11">
      <c r="C142" s="255"/>
      <c r="D142" s="217"/>
      <c r="E142" s="217"/>
      <c r="F142" s="217"/>
      <c r="K142" s="217"/>
    </row>
    <row r="143" spans="3:11">
      <c r="C143" s="255"/>
      <c r="D143" s="217"/>
      <c r="E143" s="217"/>
      <c r="F143" s="217"/>
      <c r="K143" s="217"/>
    </row>
    <row r="144" spans="3:11">
      <c r="C144" s="255"/>
      <c r="D144" s="217"/>
      <c r="E144" s="217"/>
      <c r="F144" s="217"/>
      <c r="K144" s="217"/>
    </row>
    <row r="145" spans="3:11">
      <c r="C145" s="255"/>
      <c r="D145" s="217"/>
      <c r="E145" s="217"/>
      <c r="F145" s="217"/>
      <c r="K145" s="217"/>
    </row>
    <row r="146" spans="3:11">
      <c r="C146" s="255"/>
      <c r="D146" s="217"/>
      <c r="E146" s="217"/>
      <c r="F146" s="217"/>
      <c r="K146" s="217"/>
    </row>
    <row r="147" spans="3:11">
      <c r="C147" s="255"/>
      <c r="D147" s="217"/>
      <c r="E147" s="217"/>
      <c r="F147" s="217"/>
      <c r="K147" s="217"/>
    </row>
    <row r="148" spans="3:11">
      <c r="C148" s="255"/>
      <c r="D148" s="217"/>
      <c r="E148" s="217"/>
      <c r="F148" s="217"/>
      <c r="K148" s="217"/>
    </row>
    <row r="149" spans="3:11">
      <c r="C149" s="255"/>
      <c r="D149" s="217"/>
      <c r="E149" s="217"/>
      <c r="F149" s="217"/>
      <c r="K149" s="217"/>
    </row>
    <row r="150" spans="3:11">
      <c r="C150" s="255"/>
      <c r="D150" s="217"/>
      <c r="E150" s="217"/>
      <c r="F150" s="217"/>
      <c r="K150" s="217"/>
    </row>
    <row r="151" spans="3:11">
      <c r="C151" s="255"/>
      <c r="D151" s="217"/>
      <c r="E151" s="217"/>
      <c r="F151" s="217"/>
      <c r="K151" s="217"/>
    </row>
    <row r="152" spans="3:11">
      <c r="C152" s="255"/>
      <c r="D152" s="217"/>
      <c r="E152" s="217"/>
      <c r="F152" s="217"/>
      <c r="K152" s="217"/>
    </row>
    <row r="153" spans="3:11">
      <c r="C153" s="255"/>
      <c r="D153" s="217"/>
      <c r="E153" s="217"/>
      <c r="F153" s="217"/>
      <c r="K153" s="217"/>
    </row>
    <row r="154" spans="3:11">
      <c r="C154" s="255"/>
      <c r="D154" s="217"/>
      <c r="E154" s="217"/>
      <c r="F154" s="217"/>
      <c r="K154" s="217"/>
    </row>
    <row r="155" spans="3:11">
      <c r="C155" s="255"/>
      <c r="D155" s="217"/>
      <c r="E155" s="217"/>
      <c r="F155" s="217"/>
      <c r="K155" s="217"/>
    </row>
    <row r="156" spans="3:11">
      <c r="C156" s="255"/>
      <c r="D156" s="217"/>
      <c r="E156" s="217"/>
      <c r="F156" s="217"/>
      <c r="K156" s="217"/>
    </row>
    <row r="157" spans="3:11">
      <c r="C157" s="255"/>
      <c r="D157" s="217"/>
      <c r="E157" s="217"/>
      <c r="F157" s="217"/>
      <c r="K157" s="217"/>
    </row>
    <row r="158" spans="3:11">
      <c r="C158" s="255"/>
      <c r="D158" s="217"/>
      <c r="E158" s="217"/>
      <c r="F158" s="217"/>
      <c r="K158" s="217"/>
    </row>
    <row r="159" spans="3:11">
      <c r="C159" s="255"/>
      <c r="D159" s="217"/>
      <c r="E159" s="217"/>
      <c r="F159" s="217"/>
      <c r="K159" s="217"/>
    </row>
    <row r="160" spans="3:11">
      <c r="C160" s="255"/>
      <c r="D160" s="217"/>
      <c r="E160" s="217"/>
      <c r="F160" s="217"/>
      <c r="K160" s="217"/>
    </row>
    <row r="161" spans="3:11">
      <c r="C161" s="255"/>
      <c r="D161" s="217"/>
      <c r="E161" s="217"/>
      <c r="F161" s="217"/>
      <c r="K161" s="217"/>
    </row>
    <row r="162" spans="3:11">
      <c r="C162" s="255"/>
      <c r="D162" s="217"/>
      <c r="E162" s="217"/>
      <c r="F162" s="217"/>
      <c r="K162" s="217"/>
    </row>
    <row r="163" spans="3:11">
      <c r="C163" s="255"/>
      <c r="D163" s="217"/>
      <c r="E163" s="217"/>
      <c r="F163" s="217"/>
      <c r="K163" s="217"/>
    </row>
    <row r="164" spans="3:11">
      <c r="C164" s="255"/>
      <c r="D164" s="217"/>
      <c r="E164" s="217"/>
      <c r="F164" s="217"/>
      <c r="K164" s="217"/>
    </row>
    <row r="165" spans="3:11">
      <c r="C165" s="255"/>
      <c r="D165" s="217"/>
      <c r="E165" s="217"/>
      <c r="F165" s="217"/>
      <c r="K165" s="217"/>
    </row>
    <row r="166" spans="3:11">
      <c r="C166" s="255"/>
      <c r="D166" s="217"/>
      <c r="E166" s="217"/>
      <c r="F166" s="217"/>
      <c r="K166" s="217"/>
    </row>
    <row r="167" spans="3:11">
      <c r="C167" s="255"/>
      <c r="D167" s="217"/>
      <c r="E167" s="217"/>
      <c r="F167" s="217"/>
      <c r="K167" s="217"/>
    </row>
    <row r="168" spans="3:11">
      <c r="C168" s="255"/>
      <c r="D168" s="217"/>
      <c r="E168" s="217"/>
      <c r="F168" s="217"/>
      <c r="K168" s="217"/>
    </row>
    <row r="169" spans="3:11">
      <c r="C169" s="255"/>
      <c r="D169" s="217"/>
      <c r="E169" s="217"/>
      <c r="F169" s="217"/>
      <c r="K169" s="217"/>
    </row>
    <row r="170" spans="3:11">
      <c r="C170" s="255"/>
      <c r="D170" s="217"/>
      <c r="E170" s="217"/>
      <c r="F170" s="217"/>
      <c r="K170" s="217"/>
    </row>
    <row r="171" spans="3:11">
      <c r="C171" s="255"/>
      <c r="D171" s="217"/>
      <c r="E171" s="217"/>
      <c r="F171" s="217"/>
      <c r="K171" s="217"/>
    </row>
    <row r="172" spans="3:11">
      <c r="C172" s="255"/>
      <c r="D172" s="217"/>
      <c r="E172" s="217"/>
      <c r="F172" s="217"/>
      <c r="K172" s="217"/>
    </row>
    <row r="173" spans="3:11">
      <c r="C173" s="255"/>
      <c r="D173" s="217"/>
      <c r="E173" s="217"/>
      <c r="F173" s="217"/>
      <c r="K173" s="217"/>
    </row>
    <row r="174" spans="3:11">
      <c r="C174" s="255"/>
      <c r="D174" s="217"/>
      <c r="E174" s="217"/>
      <c r="F174" s="217"/>
      <c r="K174" s="217"/>
    </row>
    <row r="175" spans="3:11">
      <c r="C175" s="255"/>
      <c r="D175" s="217"/>
      <c r="E175" s="217"/>
      <c r="F175" s="217"/>
      <c r="K175" s="217"/>
    </row>
    <row r="176" spans="3:11">
      <c r="C176" s="255"/>
      <c r="D176" s="217"/>
      <c r="E176" s="217"/>
      <c r="F176" s="217"/>
      <c r="K176" s="217"/>
    </row>
    <row r="177" spans="3:11">
      <c r="C177" s="255"/>
      <c r="D177" s="217"/>
      <c r="E177" s="217"/>
      <c r="F177" s="217"/>
      <c r="K177" s="217"/>
    </row>
    <row r="178" spans="3:11">
      <c r="C178" s="255"/>
      <c r="D178" s="217"/>
      <c r="E178" s="217"/>
      <c r="F178" s="217"/>
      <c r="K178" s="217"/>
    </row>
    <row r="179" spans="3:11">
      <c r="C179" s="255"/>
      <c r="D179" s="217"/>
      <c r="E179" s="217"/>
      <c r="F179" s="217"/>
      <c r="K179" s="217"/>
    </row>
    <row r="180" spans="3:11">
      <c r="C180" s="255"/>
      <c r="D180" s="217"/>
      <c r="E180" s="217"/>
      <c r="F180" s="217"/>
      <c r="K180" s="217"/>
    </row>
    <row r="181" spans="3:11">
      <c r="C181" s="255"/>
      <c r="D181" s="217"/>
      <c r="E181" s="217"/>
      <c r="F181" s="217"/>
      <c r="K181" s="217"/>
    </row>
    <row r="182" spans="3:11">
      <c r="C182" s="255"/>
      <c r="D182" s="217"/>
      <c r="E182" s="217"/>
      <c r="F182" s="217"/>
      <c r="K182" s="217"/>
    </row>
    <row r="183" spans="3:11">
      <c r="C183" s="255"/>
      <c r="D183" s="217"/>
      <c r="E183" s="217"/>
      <c r="F183" s="217"/>
      <c r="K183" s="217"/>
    </row>
    <row r="184" spans="3:11">
      <c r="C184" s="255"/>
      <c r="D184" s="217"/>
      <c r="E184" s="217"/>
      <c r="F184" s="217"/>
      <c r="K184" s="217"/>
    </row>
    <row r="185" spans="3:11">
      <c r="C185" s="255"/>
      <c r="D185" s="217"/>
      <c r="E185" s="217"/>
      <c r="F185" s="217"/>
      <c r="K185" s="217"/>
    </row>
    <row r="186" spans="3:11">
      <c r="C186" s="255"/>
      <c r="D186" s="217"/>
      <c r="E186" s="217"/>
      <c r="F186" s="217"/>
      <c r="K186" s="217"/>
    </row>
    <row r="187" spans="3:11">
      <c r="C187" s="255"/>
      <c r="D187" s="217"/>
      <c r="E187" s="217"/>
      <c r="F187" s="217"/>
      <c r="K187" s="217"/>
    </row>
    <row r="188" spans="3:11">
      <c r="C188" s="255"/>
      <c r="D188" s="217"/>
      <c r="E188" s="217"/>
      <c r="F188" s="217"/>
      <c r="K188" s="217"/>
    </row>
    <row r="189" spans="3:11">
      <c r="C189" s="255"/>
      <c r="D189" s="217"/>
      <c r="E189" s="217"/>
      <c r="F189" s="217"/>
      <c r="K189" s="217"/>
    </row>
    <row r="190" spans="3:11">
      <c r="C190" s="255"/>
      <c r="D190" s="217"/>
      <c r="E190" s="217"/>
      <c r="F190" s="217"/>
      <c r="K190" s="217"/>
    </row>
    <row r="191" spans="3:11">
      <c r="C191" s="255"/>
      <c r="D191" s="217"/>
      <c r="E191" s="217"/>
      <c r="F191" s="217"/>
      <c r="K191" s="217"/>
    </row>
    <row r="192" spans="3:11">
      <c r="C192" s="255"/>
      <c r="D192" s="217"/>
      <c r="E192" s="217"/>
      <c r="F192" s="217"/>
      <c r="K192" s="217"/>
    </row>
    <row r="193" spans="3:11">
      <c r="C193" s="255"/>
      <c r="D193" s="217"/>
      <c r="E193" s="217"/>
      <c r="F193" s="217"/>
      <c r="K193" s="217"/>
    </row>
    <row r="194" spans="3:11">
      <c r="C194" s="255"/>
      <c r="D194" s="217"/>
      <c r="E194" s="217"/>
      <c r="F194" s="217"/>
      <c r="K194" s="217"/>
    </row>
    <row r="195" spans="3:11">
      <c r="C195" s="255"/>
      <c r="D195" s="217"/>
      <c r="E195" s="217"/>
      <c r="F195" s="217"/>
      <c r="K195" s="217"/>
    </row>
    <row r="196" spans="3:11">
      <c r="C196" s="255"/>
      <c r="D196" s="217"/>
      <c r="E196" s="217"/>
      <c r="F196" s="217"/>
      <c r="K196" s="217"/>
    </row>
    <row r="197" spans="3:11">
      <c r="C197" s="255"/>
      <c r="D197" s="217"/>
      <c r="E197" s="217"/>
      <c r="F197" s="217"/>
      <c r="K197" s="217"/>
    </row>
    <row r="198" spans="3:11">
      <c r="C198" s="255"/>
      <c r="D198" s="217"/>
      <c r="E198" s="217"/>
      <c r="F198" s="217"/>
      <c r="K198" s="217"/>
    </row>
    <row r="199" spans="3:11">
      <c r="C199" s="255"/>
      <c r="D199" s="217"/>
      <c r="E199" s="217"/>
      <c r="F199" s="217"/>
      <c r="K199" s="217"/>
    </row>
    <row r="200" spans="3:11">
      <c r="C200" s="255"/>
      <c r="D200" s="217"/>
      <c r="E200" s="217"/>
      <c r="F200" s="217"/>
      <c r="K200" s="217"/>
    </row>
    <row r="201" spans="3:11">
      <c r="C201" s="255"/>
      <c r="D201" s="217"/>
      <c r="E201" s="217"/>
      <c r="F201" s="217"/>
      <c r="K201" s="217"/>
    </row>
    <row r="202" spans="3:11">
      <c r="C202" s="255"/>
      <c r="D202" s="217"/>
      <c r="E202" s="217"/>
      <c r="F202" s="217"/>
      <c r="K202" s="217"/>
    </row>
    <row r="203" spans="3:11">
      <c r="C203" s="255"/>
      <c r="D203" s="217"/>
      <c r="E203" s="217"/>
      <c r="F203" s="217"/>
      <c r="K203" s="217"/>
    </row>
    <row r="204" spans="3:11">
      <c r="C204" s="255"/>
      <c r="D204" s="217"/>
      <c r="E204" s="217"/>
      <c r="F204" s="217"/>
      <c r="K204" s="217"/>
    </row>
    <row r="205" spans="3:11">
      <c r="C205" s="255"/>
      <c r="D205" s="217"/>
      <c r="E205" s="217"/>
      <c r="F205" s="217"/>
      <c r="K205" s="217"/>
    </row>
    <row r="206" spans="3:11">
      <c r="C206" s="255"/>
      <c r="D206" s="217"/>
      <c r="E206" s="217"/>
      <c r="F206" s="217"/>
      <c r="K206" s="217"/>
    </row>
    <row r="207" spans="3:11">
      <c r="C207" s="255"/>
      <c r="D207" s="217"/>
      <c r="E207" s="217"/>
      <c r="F207" s="217"/>
      <c r="K207" s="217"/>
    </row>
    <row r="208" spans="3:11">
      <c r="C208" s="255"/>
      <c r="D208" s="217"/>
      <c r="E208" s="217"/>
      <c r="F208" s="217"/>
      <c r="K208" s="217"/>
    </row>
    <row r="209" spans="3:11">
      <c r="C209" s="255"/>
      <c r="D209" s="217"/>
      <c r="E209" s="217"/>
      <c r="F209" s="217"/>
      <c r="K209" s="217"/>
    </row>
    <row r="210" spans="3:11">
      <c r="C210" s="255"/>
      <c r="D210" s="217"/>
      <c r="E210" s="217"/>
      <c r="F210" s="217"/>
      <c r="K210" s="217"/>
    </row>
    <row r="211" spans="3:11">
      <c r="C211" s="255"/>
      <c r="D211" s="217"/>
      <c r="E211" s="217"/>
      <c r="F211" s="217"/>
      <c r="K211" s="217"/>
    </row>
    <row r="212" spans="3:11">
      <c r="C212" s="255"/>
      <c r="D212" s="217"/>
      <c r="E212" s="217"/>
      <c r="F212" s="217"/>
      <c r="K212" s="217"/>
    </row>
    <row r="213" spans="3:11">
      <c r="C213" s="255"/>
      <c r="D213" s="217"/>
      <c r="E213" s="217"/>
      <c r="F213" s="217"/>
      <c r="K213" s="217"/>
    </row>
    <row r="214" spans="3:11">
      <c r="C214" s="255"/>
      <c r="D214" s="217"/>
      <c r="E214" s="217"/>
      <c r="F214" s="217"/>
      <c r="K214" s="217"/>
    </row>
    <row r="215" spans="3:11">
      <c r="C215" s="255"/>
      <c r="D215" s="217"/>
      <c r="E215" s="217"/>
      <c r="F215" s="217"/>
      <c r="K215" s="217"/>
    </row>
    <row r="216" spans="3:11">
      <c r="C216" s="255"/>
      <c r="D216" s="217"/>
      <c r="E216" s="217"/>
      <c r="F216" s="217"/>
      <c r="K216" s="217"/>
    </row>
    <row r="217" spans="3:11">
      <c r="C217" s="255"/>
      <c r="D217" s="217"/>
      <c r="E217" s="217"/>
      <c r="F217" s="217"/>
      <c r="K217" s="217"/>
    </row>
    <row r="218" spans="3:11">
      <c r="C218" s="255"/>
      <c r="D218" s="217"/>
      <c r="E218" s="217"/>
      <c r="F218" s="217"/>
      <c r="K218" s="217"/>
    </row>
    <row r="219" spans="3:11">
      <c r="C219" s="255"/>
      <c r="D219" s="217"/>
      <c r="E219" s="217"/>
      <c r="F219" s="217"/>
      <c r="K219" s="217"/>
    </row>
    <row r="220" spans="3:11">
      <c r="C220" s="255"/>
      <c r="D220" s="217"/>
      <c r="E220" s="217"/>
      <c r="F220" s="217"/>
      <c r="K220" s="217"/>
    </row>
    <row r="221" spans="3:11">
      <c r="C221" s="255"/>
      <c r="D221" s="217"/>
      <c r="E221" s="217"/>
      <c r="F221" s="217"/>
      <c r="K221" s="217"/>
    </row>
    <row r="222" spans="3:11">
      <c r="C222" s="255"/>
      <c r="D222" s="217"/>
      <c r="E222" s="217"/>
      <c r="F222" s="217"/>
      <c r="K222" s="217"/>
    </row>
    <row r="223" spans="3:11">
      <c r="C223" s="255"/>
      <c r="D223" s="217"/>
      <c r="E223" s="217"/>
      <c r="F223" s="217"/>
      <c r="K223" s="217"/>
    </row>
    <row r="224" spans="3:11">
      <c r="C224" s="255"/>
      <c r="D224" s="217"/>
      <c r="E224" s="217"/>
      <c r="F224" s="217"/>
      <c r="K224" s="217"/>
    </row>
    <row r="225" spans="3:11">
      <c r="C225" s="255"/>
      <c r="D225" s="217"/>
      <c r="E225" s="217"/>
      <c r="F225" s="217"/>
      <c r="K225" s="217"/>
    </row>
    <row r="226" spans="3:11">
      <c r="C226" s="255"/>
      <c r="D226" s="217"/>
      <c r="E226" s="217"/>
      <c r="F226" s="217"/>
      <c r="K226" s="217"/>
    </row>
    <row r="227" spans="3:11">
      <c r="C227" s="255"/>
      <c r="D227" s="217"/>
      <c r="E227" s="217"/>
      <c r="F227" s="217"/>
      <c r="K227" s="217"/>
    </row>
    <row r="228" spans="3:11">
      <c r="C228" s="255"/>
      <c r="D228" s="217"/>
      <c r="E228" s="217"/>
      <c r="F228" s="217"/>
      <c r="K228" s="217"/>
    </row>
    <row r="229" spans="3:11">
      <c r="C229" s="255"/>
      <c r="D229" s="217"/>
      <c r="E229" s="217"/>
      <c r="F229" s="217"/>
      <c r="K229" s="217"/>
    </row>
    <row r="230" spans="3:11">
      <c r="C230" s="255"/>
      <c r="D230" s="217"/>
      <c r="E230" s="217"/>
      <c r="F230" s="217"/>
      <c r="K230" s="217"/>
    </row>
    <row r="231" spans="3:11">
      <c r="C231" s="255"/>
      <c r="D231" s="217"/>
      <c r="E231" s="217"/>
      <c r="F231" s="217"/>
      <c r="K231" s="217"/>
    </row>
    <row r="232" spans="3:11">
      <c r="C232" s="255"/>
      <c r="D232" s="217"/>
      <c r="E232" s="217"/>
      <c r="F232" s="217"/>
      <c r="K232" s="217"/>
    </row>
    <row r="233" spans="3:11">
      <c r="C233" s="255"/>
      <c r="D233" s="217"/>
      <c r="E233" s="217"/>
      <c r="F233" s="217"/>
      <c r="K233" s="217"/>
    </row>
    <row r="234" spans="3:11">
      <c r="C234" s="255"/>
      <c r="D234" s="217"/>
      <c r="E234" s="217"/>
      <c r="F234" s="217"/>
      <c r="K234" s="217"/>
    </row>
    <row r="235" spans="3:11">
      <c r="C235" s="255"/>
      <c r="D235" s="217"/>
      <c r="E235" s="217"/>
      <c r="F235" s="217"/>
      <c r="K235" s="217"/>
    </row>
    <row r="236" spans="3:11">
      <c r="C236" s="255"/>
      <c r="D236" s="217"/>
      <c r="E236" s="217"/>
      <c r="F236" s="217"/>
      <c r="K236" s="217"/>
    </row>
    <row r="237" spans="3:11">
      <c r="C237" s="255"/>
      <c r="D237" s="217"/>
      <c r="E237" s="217"/>
      <c r="F237" s="217"/>
      <c r="K237" s="217"/>
    </row>
  </sheetData>
  <phoneticPr fontId="29" type="noConversion"/>
  <hyperlinks>
    <hyperlink ref="K39" r:id="rId1" xr:uid="{00000000-0004-0000-0A00-000000000000}"/>
    <hyperlink ref="K40" r:id="rId2" xr:uid="{00000000-0004-0000-0A00-000001000000}"/>
    <hyperlink ref="K8" r:id="rId3" xr:uid="{00000000-0004-0000-0A00-000003000000}"/>
    <hyperlink ref="K9" r:id="rId4" xr:uid="{00000000-0004-0000-0A00-000004000000}"/>
    <hyperlink ref="K11" r:id="rId5" xr:uid="{00000000-0004-0000-0A00-000005000000}"/>
  </hyperlinks>
  <pageMargins left="0.7" right="0.7" top="0.75" bottom="0.75" header="0" footer="0"/>
  <pageSetup orientation="portrait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X246"/>
  <sheetViews>
    <sheetView workbookViewId="0">
      <selection activeCell="E21" sqref="E21"/>
    </sheetView>
  </sheetViews>
  <sheetFormatPr baseColWidth="10" defaultColWidth="12" defaultRowHeight="15"/>
  <cols>
    <col min="1" max="1" width="4.5" style="14" bestFit="1" customWidth="1"/>
    <col min="2" max="2" width="13.5" style="14" bestFit="1" customWidth="1"/>
    <col min="3" max="3" width="7.5" style="19" bestFit="1" customWidth="1"/>
    <col min="4" max="4" width="11" style="14" bestFit="1" customWidth="1"/>
    <col min="5" max="5" width="9" style="14" bestFit="1" customWidth="1"/>
    <col min="6" max="6" width="29.5" style="14" bestFit="1" customWidth="1"/>
    <col min="7" max="7" width="27" style="28" bestFit="1" customWidth="1"/>
    <col min="8" max="8" width="53" style="14" bestFit="1" customWidth="1"/>
    <col min="9" max="9" width="9.5" style="14" customWidth="1"/>
    <col min="10" max="10" width="13.33203125" style="14" customWidth="1"/>
    <col min="11" max="11" width="19.5" style="14" customWidth="1"/>
    <col min="12" max="12" width="17.5" style="14" customWidth="1"/>
    <col min="13" max="13" width="12" style="14"/>
    <col min="14" max="26" width="7.5" style="14" customWidth="1"/>
    <col min="27" max="16384" width="12" style="14"/>
  </cols>
  <sheetData>
    <row r="1" spans="1:18" s="28" customFormat="1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37"/>
      <c r="J1" s="38"/>
    </row>
    <row r="2" spans="1:18">
      <c r="A2" s="1" t="s">
        <v>8</v>
      </c>
      <c r="B2" s="2" t="s">
        <v>9</v>
      </c>
      <c r="C2" s="25" t="s">
        <v>10</v>
      </c>
      <c r="D2" s="3" t="s">
        <v>13</v>
      </c>
      <c r="E2" s="4" t="s">
        <v>14</v>
      </c>
      <c r="F2" s="2" t="s">
        <v>15</v>
      </c>
      <c r="G2" s="25" t="s">
        <v>11</v>
      </c>
      <c r="H2" s="5" t="s">
        <v>16</v>
      </c>
      <c r="I2" s="6"/>
      <c r="J2" s="11"/>
      <c r="K2" s="11"/>
    </row>
    <row r="3" spans="1:18">
      <c r="A3" s="1" t="s">
        <v>8</v>
      </c>
      <c r="B3" s="2" t="s">
        <v>12</v>
      </c>
      <c r="C3" s="25" t="s">
        <v>10</v>
      </c>
      <c r="D3" s="3" t="s">
        <v>18</v>
      </c>
      <c r="E3" s="4" t="s">
        <v>19</v>
      </c>
      <c r="F3" s="2" t="s">
        <v>20</v>
      </c>
      <c r="G3" s="25" t="s">
        <v>21</v>
      </c>
      <c r="H3" s="5" t="s">
        <v>22</v>
      </c>
      <c r="I3" s="6"/>
      <c r="J3" s="7"/>
      <c r="K3" s="11"/>
    </row>
    <row r="4" spans="1:18">
      <c r="A4" s="8" t="s">
        <v>23</v>
      </c>
      <c r="B4" s="2" t="s">
        <v>17</v>
      </c>
      <c r="C4" s="25" t="s">
        <v>46</v>
      </c>
      <c r="D4" s="9" t="s">
        <v>25</v>
      </c>
      <c r="E4" s="4" t="s">
        <v>26</v>
      </c>
      <c r="F4" s="2" t="s">
        <v>27</v>
      </c>
      <c r="G4" s="25" t="s">
        <v>11</v>
      </c>
      <c r="H4" s="5" t="s">
        <v>163</v>
      </c>
      <c r="I4" s="6"/>
      <c r="J4" s="7"/>
      <c r="K4" s="11"/>
    </row>
    <row r="5" spans="1:18">
      <c r="A5" s="8" t="s">
        <v>23</v>
      </c>
      <c r="B5" s="2" t="s">
        <v>24</v>
      </c>
      <c r="C5" s="25" t="s">
        <v>29</v>
      </c>
      <c r="D5" s="3" t="s">
        <v>30</v>
      </c>
      <c r="E5" s="4" t="s">
        <v>31</v>
      </c>
      <c r="F5" s="2" t="s">
        <v>32</v>
      </c>
      <c r="G5" s="25" t="s">
        <v>11</v>
      </c>
      <c r="H5" s="5" t="s">
        <v>33</v>
      </c>
      <c r="I5" s="6"/>
      <c r="J5" s="7"/>
      <c r="K5" s="11"/>
    </row>
    <row r="6" spans="1:18">
      <c r="A6" s="8" t="s">
        <v>23</v>
      </c>
      <c r="B6" s="2" t="s">
        <v>28</v>
      </c>
      <c r="C6" s="25" t="s">
        <v>29</v>
      </c>
      <c r="D6" s="9" t="s">
        <v>72</v>
      </c>
      <c r="E6" s="4" t="s">
        <v>73</v>
      </c>
      <c r="F6" s="2" t="s">
        <v>74</v>
      </c>
      <c r="G6" s="25" t="s">
        <v>38</v>
      </c>
      <c r="H6" s="5" t="s">
        <v>75</v>
      </c>
      <c r="I6" s="10"/>
      <c r="J6" s="11"/>
      <c r="K6" s="11"/>
    </row>
    <row r="7" spans="1:18">
      <c r="A7" s="1" t="s">
        <v>8</v>
      </c>
      <c r="B7" s="2" t="s">
        <v>34</v>
      </c>
      <c r="C7" s="25" t="s">
        <v>10</v>
      </c>
      <c r="D7" s="9" t="s">
        <v>41</v>
      </c>
      <c r="E7" s="4" t="s">
        <v>42</v>
      </c>
      <c r="F7" s="2" t="s">
        <v>43</v>
      </c>
      <c r="G7" s="25" t="s">
        <v>11</v>
      </c>
      <c r="H7" s="5" t="s">
        <v>44</v>
      </c>
      <c r="I7" s="6"/>
      <c r="J7" s="11"/>
      <c r="K7" s="11"/>
    </row>
    <row r="8" spans="1:18">
      <c r="A8" s="8" t="s">
        <v>23</v>
      </c>
      <c r="B8" s="2" t="s">
        <v>40</v>
      </c>
      <c r="C8" s="25" t="s">
        <v>179</v>
      </c>
      <c r="D8" s="3" t="s">
        <v>62</v>
      </c>
      <c r="E8" s="4" t="s">
        <v>63</v>
      </c>
      <c r="F8" s="2" t="s">
        <v>64</v>
      </c>
      <c r="G8" s="25" t="s">
        <v>11</v>
      </c>
      <c r="H8" s="5" t="s">
        <v>65</v>
      </c>
      <c r="I8" s="6"/>
      <c r="J8" s="11"/>
      <c r="K8" s="11"/>
    </row>
    <row r="9" spans="1:18">
      <c r="A9" s="8" t="s">
        <v>23</v>
      </c>
      <c r="B9" s="2" t="s">
        <v>45</v>
      </c>
      <c r="C9" s="25" t="s">
        <v>46</v>
      </c>
      <c r="D9" s="4" t="s">
        <v>57</v>
      </c>
      <c r="E9" s="4" t="s">
        <v>58</v>
      </c>
      <c r="F9" s="2" t="s">
        <v>59</v>
      </c>
      <c r="G9" s="25" t="s">
        <v>38</v>
      </c>
      <c r="H9" s="5" t="s">
        <v>60</v>
      </c>
      <c r="I9" s="10"/>
      <c r="J9" s="11"/>
      <c r="K9" s="11"/>
      <c r="L9" s="19"/>
      <c r="M9" s="19"/>
      <c r="N9" s="19"/>
      <c r="O9" s="19"/>
      <c r="P9" s="19"/>
    </row>
    <row r="10" spans="1:18" ht="16">
      <c r="A10" s="8" t="s">
        <v>23</v>
      </c>
      <c r="B10" s="2" t="s">
        <v>51</v>
      </c>
      <c r="C10" s="25" t="s">
        <v>10</v>
      </c>
      <c r="D10" s="12" t="s">
        <v>88</v>
      </c>
      <c r="E10" s="9" t="s">
        <v>89</v>
      </c>
      <c r="F10" s="2" t="s">
        <v>90</v>
      </c>
      <c r="G10" s="25" t="s">
        <v>11</v>
      </c>
      <c r="H10" s="5" t="s">
        <v>91</v>
      </c>
      <c r="I10" s="6"/>
      <c r="J10" s="11"/>
      <c r="K10" s="11"/>
      <c r="L10" s="19"/>
      <c r="M10" s="19"/>
      <c r="N10" s="19"/>
      <c r="O10" s="19"/>
      <c r="P10" s="19"/>
    </row>
    <row r="11" spans="1:18">
      <c r="A11" s="8" t="s">
        <v>23</v>
      </c>
      <c r="B11" s="2" t="s">
        <v>56</v>
      </c>
      <c r="C11" s="8" t="s">
        <v>10</v>
      </c>
      <c r="D11" s="4" t="s">
        <v>93</v>
      </c>
      <c r="E11" s="4" t="s">
        <v>94</v>
      </c>
      <c r="F11" s="2" t="s">
        <v>164</v>
      </c>
      <c r="G11" s="25" t="s">
        <v>38</v>
      </c>
      <c r="H11" s="5" t="s">
        <v>95</v>
      </c>
      <c r="I11" s="6"/>
      <c r="J11" s="11"/>
      <c r="K11" s="11"/>
    </row>
    <row r="12" spans="1:18">
      <c r="A12" s="8" t="s">
        <v>23</v>
      </c>
      <c r="B12" s="2" t="s">
        <v>61</v>
      </c>
      <c r="C12" s="25" t="s">
        <v>46</v>
      </c>
      <c r="D12" s="3" t="s">
        <v>67</v>
      </c>
      <c r="E12" s="4" t="s">
        <v>68</v>
      </c>
      <c r="F12" s="2" t="s">
        <v>69</v>
      </c>
      <c r="G12" s="25" t="s">
        <v>21</v>
      </c>
      <c r="H12" s="5" t="s">
        <v>70</v>
      </c>
      <c r="I12" s="10"/>
      <c r="J12" s="11"/>
      <c r="K12" s="11"/>
    </row>
    <row r="13" spans="1:18" ht="16">
      <c r="A13" s="1" t="s">
        <v>8</v>
      </c>
      <c r="B13" s="2" t="s">
        <v>66</v>
      </c>
      <c r="C13" s="26" t="s">
        <v>10</v>
      </c>
      <c r="D13" s="9" t="s">
        <v>35</v>
      </c>
      <c r="E13" s="4" t="s">
        <v>36</v>
      </c>
      <c r="F13" s="2" t="s">
        <v>37</v>
      </c>
      <c r="G13" s="25" t="s">
        <v>38</v>
      </c>
      <c r="H13" s="5" t="s">
        <v>39</v>
      </c>
      <c r="I13" s="6"/>
      <c r="J13" s="11"/>
      <c r="K13" s="22"/>
      <c r="L13" s="23"/>
      <c r="M13" s="19"/>
      <c r="N13" s="19"/>
      <c r="O13" s="19"/>
      <c r="P13" s="19"/>
      <c r="Q13" s="19"/>
      <c r="R13" s="19"/>
    </row>
    <row r="14" spans="1:18">
      <c r="A14" s="8" t="s">
        <v>23</v>
      </c>
      <c r="B14" s="2" t="s">
        <v>71</v>
      </c>
      <c r="C14" s="8" t="s">
        <v>10</v>
      </c>
      <c r="D14" s="9" t="s">
        <v>52</v>
      </c>
      <c r="E14" s="9" t="s">
        <v>53</v>
      </c>
      <c r="F14" s="2" t="s">
        <v>54</v>
      </c>
      <c r="G14" s="25" t="s">
        <v>11</v>
      </c>
      <c r="H14" s="5" t="s">
        <v>55</v>
      </c>
      <c r="I14" s="6"/>
      <c r="J14" s="11"/>
      <c r="K14" s="11"/>
    </row>
    <row r="15" spans="1:18">
      <c r="A15" s="1" t="s">
        <v>8</v>
      </c>
      <c r="B15" s="2" t="s">
        <v>76</v>
      </c>
      <c r="C15" s="25" t="s">
        <v>29</v>
      </c>
      <c r="D15" s="3" t="s">
        <v>78</v>
      </c>
      <c r="E15" s="4" t="s">
        <v>79</v>
      </c>
      <c r="F15" s="2" t="s">
        <v>32</v>
      </c>
      <c r="G15" s="25" t="s">
        <v>11</v>
      </c>
      <c r="H15" s="5" t="s">
        <v>165</v>
      </c>
      <c r="I15" s="10"/>
      <c r="J15" s="11"/>
      <c r="K15" s="11"/>
    </row>
    <row r="16" spans="1:18">
      <c r="A16" s="8" t="s">
        <v>23</v>
      </c>
      <c r="B16" s="2" t="s">
        <v>77</v>
      </c>
      <c r="C16" s="25" t="s">
        <v>29</v>
      </c>
      <c r="D16" s="9" t="s">
        <v>103</v>
      </c>
      <c r="E16" s="9" t="s">
        <v>104</v>
      </c>
      <c r="F16" s="2" t="s">
        <v>105</v>
      </c>
      <c r="G16" s="25" t="s">
        <v>11</v>
      </c>
      <c r="H16" s="5" t="s">
        <v>106</v>
      </c>
      <c r="I16" s="13"/>
    </row>
    <row r="17" spans="1:24">
      <c r="A17" s="1" t="s">
        <v>8</v>
      </c>
      <c r="B17" s="2" t="s">
        <v>80</v>
      </c>
      <c r="C17" s="25" t="s">
        <v>46</v>
      </c>
      <c r="D17" s="9" t="s">
        <v>83</v>
      </c>
      <c r="E17" s="9" t="s">
        <v>19</v>
      </c>
      <c r="F17" s="2" t="s">
        <v>84</v>
      </c>
      <c r="G17" s="25" t="s">
        <v>38</v>
      </c>
      <c r="H17" s="5" t="s">
        <v>85</v>
      </c>
      <c r="I17" s="6"/>
      <c r="J17" s="11"/>
      <c r="K17" s="11"/>
    </row>
    <row r="18" spans="1:24" ht="16">
      <c r="A18" s="8" t="s">
        <v>23</v>
      </c>
      <c r="B18" s="2" t="s">
        <v>82</v>
      </c>
      <c r="C18" s="26" t="s">
        <v>46</v>
      </c>
      <c r="D18" s="9" t="s">
        <v>47</v>
      </c>
      <c r="E18" s="4" t="s">
        <v>48</v>
      </c>
      <c r="F18" s="2" t="s">
        <v>49</v>
      </c>
      <c r="G18" s="25" t="s">
        <v>21</v>
      </c>
      <c r="H18" s="5" t="s">
        <v>50</v>
      </c>
      <c r="I18" s="6"/>
      <c r="J18" s="11"/>
      <c r="K18" s="11"/>
    </row>
    <row r="19" spans="1:24">
      <c r="A19" s="8"/>
      <c r="B19" s="2"/>
      <c r="C19" s="25"/>
      <c r="D19" s="5"/>
      <c r="E19" s="15"/>
      <c r="F19" s="2"/>
      <c r="G19" s="25"/>
      <c r="H19" s="5"/>
      <c r="I19" s="6"/>
      <c r="J19" s="11"/>
      <c r="K19" s="11"/>
    </row>
    <row r="20" spans="1:24" s="40" customFormat="1">
      <c r="A20" s="29" t="s">
        <v>0</v>
      </c>
      <c r="B20" s="29" t="s">
        <v>86</v>
      </c>
      <c r="C20" s="29" t="s">
        <v>2</v>
      </c>
      <c r="D20" s="29" t="s">
        <v>3</v>
      </c>
      <c r="E20" s="29" t="s">
        <v>4</v>
      </c>
      <c r="F20" s="29" t="s">
        <v>5</v>
      </c>
      <c r="G20" s="29" t="s">
        <v>6</v>
      </c>
      <c r="H20" s="24" t="s">
        <v>7</v>
      </c>
      <c r="I20" s="39"/>
    </row>
    <row r="21" spans="1:24">
      <c r="A21" s="1" t="s">
        <v>8</v>
      </c>
      <c r="B21" s="2" t="s">
        <v>87</v>
      </c>
      <c r="C21" s="8" t="s">
        <v>10</v>
      </c>
      <c r="D21" s="16" t="s">
        <v>113</v>
      </c>
      <c r="E21" s="16" t="s">
        <v>112</v>
      </c>
      <c r="F21" s="17" t="s">
        <v>114</v>
      </c>
      <c r="G21" s="34" t="s">
        <v>11</v>
      </c>
      <c r="H21" s="5" t="s">
        <v>115</v>
      </c>
      <c r="I21" s="18"/>
      <c r="K21" s="11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>
      <c r="A22" s="8" t="s">
        <v>23</v>
      </c>
      <c r="B22" s="2" t="s">
        <v>92</v>
      </c>
      <c r="C22" s="8" t="s">
        <v>46</v>
      </c>
      <c r="D22" s="16" t="s">
        <v>124</v>
      </c>
      <c r="E22" s="16" t="s">
        <v>125</v>
      </c>
      <c r="F22" s="17" t="s">
        <v>126</v>
      </c>
      <c r="G22" s="35" t="s">
        <v>38</v>
      </c>
      <c r="H22" s="5" t="s">
        <v>127</v>
      </c>
      <c r="I22" s="18"/>
      <c r="K22" s="11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>
      <c r="A23" s="1" t="s">
        <v>8</v>
      </c>
      <c r="B23" s="2" t="s">
        <v>172</v>
      </c>
      <c r="C23" s="8" t="s">
        <v>10</v>
      </c>
      <c r="D23" s="9" t="s">
        <v>173</v>
      </c>
      <c r="E23" s="36" t="s">
        <v>146</v>
      </c>
      <c r="F23" s="2" t="s">
        <v>145</v>
      </c>
      <c r="G23" s="34" t="s">
        <v>21</v>
      </c>
      <c r="H23" s="5" t="s">
        <v>166</v>
      </c>
      <c r="I23" s="18"/>
      <c r="K23" s="11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>
      <c r="A24" s="8" t="s">
        <v>23</v>
      </c>
      <c r="B24" s="2" t="s">
        <v>96</v>
      </c>
      <c r="C24" s="8" t="s">
        <v>10</v>
      </c>
      <c r="D24" s="9" t="s">
        <v>167</v>
      </c>
      <c r="E24" s="9" t="s">
        <v>128</v>
      </c>
      <c r="F24" s="2" t="s">
        <v>168</v>
      </c>
      <c r="G24" s="34" t="s">
        <v>11</v>
      </c>
      <c r="H24" s="5" t="s">
        <v>129</v>
      </c>
      <c r="I24" s="18"/>
      <c r="K24" s="11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>
      <c r="A25" s="8" t="s">
        <v>23</v>
      </c>
      <c r="B25" s="2" t="s">
        <v>97</v>
      </c>
      <c r="C25" s="8" t="s">
        <v>10</v>
      </c>
      <c r="D25" s="4" t="s">
        <v>135</v>
      </c>
      <c r="E25" s="4" t="s">
        <v>134</v>
      </c>
      <c r="F25" s="5" t="s">
        <v>136</v>
      </c>
      <c r="G25" s="34" t="s">
        <v>11</v>
      </c>
      <c r="H25" s="5" t="s">
        <v>137</v>
      </c>
      <c r="I25" s="18"/>
      <c r="K25" s="11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>
      <c r="A26" s="8" t="s">
        <v>23</v>
      </c>
      <c r="B26" s="2" t="s">
        <v>169</v>
      </c>
      <c r="C26" s="8" t="s">
        <v>29</v>
      </c>
      <c r="D26" s="9" t="s">
        <v>98</v>
      </c>
      <c r="E26" s="9" t="s">
        <v>133</v>
      </c>
      <c r="F26" s="2" t="s">
        <v>99</v>
      </c>
      <c r="G26" s="34" t="s">
        <v>38</v>
      </c>
      <c r="H26" s="5" t="s">
        <v>100</v>
      </c>
      <c r="I26" s="18"/>
      <c r="K26" s="11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>
      <c r="A27" s="8" t="s">
        <v>23</v>
      </c>
      <c r="B27" s="2" t="s">
        <v>101</v>
      </c>
      <c r="C27" s="8" t="s">
        <v>46</v>
      </c>
      <c r="D27" s="9" t="s">
        <v>140</v>
      </c>
      <c r="E27" s="9" t="s">
        <v>174</v>
      </c>
      <c r="F27" s="2" t="s">
        <v>170</v>
      </c>
      <c r="G27" s="34" t="s">
        <v>38</v>
      </c>
      <c r="H27" s="5" t="s">
        <v>141</v>
      </c>
      <c r="I27" s="18"/>
      <c r="K27" s="11"/>
    </row>
    <row r="28" spans="1:24">
      <c r="A28" s="1" t="s">
        <v>8</v>
      </c>
      <c r="B28" s="2" t="s">
        <v>102</v>
      </c>
      <c r="C28" s="8" t="s">
        <v>171</v>
      </c>
      <c r="D28" s="4" t="s">
        <v>78</v>
      </c>
      <c r="E28" s="4" t="s">
        <v>175</v>
      </c>
      <c r="F28" s="5" t="s">
        <v>32</v>
      </c>
      <c r="G28" s="34" t="s">
        <v>11</v>
      </c>
      <c r="H28" s="5" t="s">
        <v>150</v>
      </c>
      <c r="I28" s="18"/>
      <c r="K28" s="11"/>
    </row>
    <row r="29" spans="1:24">
      <c r="A29" s="8" t="s">
        <v>23</v>
      </c>
      <c r="B29" s="2" t="s">
        <v>107</v>
      </c>
      <c r="C29" s="8" t="s">
        <v>10</v>
      </c>
      <c r="D29" s="9" t="s">
        <v>156</v>
      </c>
      <c r="E29" s="9" t="s">
        <v>155</v>
      </c>
      <c r="F29" s="2" t="s">
        <v>157</v>
      </c>
      <c r="G29" s="34" t="s">
        <v>21</v>
      </c>
      <c r="H29" s="5" t="s">
        <v>158</v>
      </c>
      <c r="I29" s="6"/>
      <c r="K29" s="11"/>
    </row>
    <row r="30" spans="1:24">
      <c r="A30" s="6"/>
      <c r="B30" s="6"/>
      <c r="C30" s="18"/>
      <c r="D30" s="6"/>
      <c r="E30" s="6"/>
      <c r="F30" s="7"/>
      <c r="G30" s="27"/>
      <c r="H30" s="6"/>
      <c r="I30" s="6"/>
      <c r="J30" s="11"/>
      <c r="K30" s="11"/>
    </row>
    <row r="31" spans="1:24">
      <c r="A31" s="20"/>
      <c r="B31" s="30" t="s">
        <v>108</v>
      </c>
      <c r="C31" s="30" t="s">
        <v>109</v>
      </c>
      <c r="D31" s="30" t="s">
        <v>110</v>
      </c>
      <c r="E31" s="30" t="s">
        <v>110</v>
      </c>
      <c r="F31" s="11"/>
      <c r="J31" s="11"/>
      <c r="K31" s="11"/>
    </row>
    <row r="32" spans="1:24">
      <c r="A32" s="14" t="s">
        <v>111</v>
      </c>
      <c r="B32" s="28">
        <f>COUNTIF($C$2:$C$18, A32)</f>
        <v>0</v>
      </c>
      <c r="C32" s="28">
        <f t="shared" ref="C32:C34" si="0">COUNTIF($C$21:$C$29, A32)</f>
        <v>0</v>
      </c>
      <c r="D32" s="28">
        <f t="shared" ref="D32:D34" si="1">B32+C32</f>
        <v>0</v>
      </c>
      <c r="E32" s="31">
        <f t="shared" ref="E32:E34" si="2">D32/D$35</f>
        <v>0</v>
      </c>
      <c r="F32" s="11"/>
      <c r="J32" s="11"/>
      <c r="K32" s="11"/>
    </row>
    <row r="33" spans="1:24">
      <c r="A33" s="14" t="s">
        <v>29</v>
      </c>
      <c r="B33" s="28">
        <f>COUNTIF($C$2:$C$18, A33)</f>
        <v>4</v>
      </c>
      <c r="C33" s="28">
        <f t="shared" si="0"/>
        <v>1</v>
      </c>
      <c r="D33" s="28">
        <f t="shared" si="1"/>
        <v>5</v>
      </c>
      <c r="E33" s="31">
        <f t="shared" si="2"/>
        <v>0.41666666666666669</v>
      </c>
      <c r="F33" s="11"/>
      <c r="J33" s="11"/>
      <c r="K33" s="11"/>
      <c r="L33" s="19"/>
    </row>
    <row r="34" spans="1:24">
      <c r="A34" s="14" t="s">
        <v>46</v>
      </c>
      <c r="B34" s="28">
        <f>COUNTIF($C$2:$C$18, A34)</f>
        <v>5</v>
      </c>
      <c r="C34" s="28">
        <f t="shared" si="0"/>
        <v>2</v>
      </c>
      <c r="D34" s="28">
        <f t="shared" si="1"/>
        <v>7</v>
      </c>
      <c r="E34" s="31">
        <f t="shared" si="2"/>
        <v>0.58333333333333337</v>
      </c>
      <c r="F34" s="11"/>
      <c r="J34" s="11"/>
      <c r="K34" s="11"/>
      <c r="L34" s="19"/>
      <c r="M34" s="11"/>
      <c r="N34" s="19"/>
      <c r="O34" s="11"/>
    </row>
    <row r="35" spans="1:24">
      <c r="A35" s="21"/>
      <c r="B35" s="32">
        <f t="shared" ref="B35:E35" si="3">SUM(B32:B34)</f>
        <v>9</v>
      </c>
      <c r="C35" s="32">
        <f t="shared" si="3"/>
        <v>3</v>
      </c>
      <c r="D35" s="32">
        <f t="shared" si="3"/>
        <v>12</v>
      </c>
      <c r="E35" s="33">
        <f t="shared" si="3"/>
        <v>1</v>
      </c>
      <c r="F35" s="11"/>
      <c r="J35" s="11"/>
      <c r="K35" s="11"/>
      <c r="L35" s="19"/>
      <c r="M35" s="11"/>
      <c r="N35" s="19"/>
      <c r="O35" s="11"/>
    </row>
    <row r="36" spans="1:24">
      <c r="B36" s="28"/>
      <c r="C36" s="28"/>
      <c r="D36" s="28"/>
      <c r="E36" s="28"/>
      <c r="F36" s="11"/>
      <c r="J36" s="11"/>
      <c r="K36" s="11"/>
      <c r="L36" s="19"/>
      <c r="M36" s="11"/>
      <c r="N36" s="19"/>
      <c r="O36" s="11"/>
    </row>
    <row r="37" spans="1:24">
      <c r="A37" s="20"/>
      <c r="B37" s="30" t="s">
        <v>108</v>
      </c>
      <c r="C37" s="30" t="s">
        <v>109</v>
      </c>
      <c r="D37" s="30" t="s">
        <v>110</v>
      </c>
      <c r="E37" s="30" t="s">
        <v>110</v>
      </c>
      <c r="F37" s="11"/>
      <c r="J37" s="11"/>
      <c r="K37" s="11"/>
      <c r="L37" s="19"/>
      <c r="M37" s="11"/>
      <c r="N37" s="19"/>
      <c r="O37" s="11"/>
      <c r="V37" s="19"/>
      <c r="W37" s="19"/>
      <c r="X37" s="19"/>
    </row>
    <row r="38" spans="1:24">
      <c r="A38" s="14" t="s">
        <v>23</v>
      </c>
      <c r="B38" s="28">
        <f>COUNTIF($A$2:$A$18, A38)</f>
        <v>11</v>
      </c>
      <c r="C38" s="28">
        <f t="shared" ref="C38:C39" si="4">COUNTIF($A$21:$A$29, A38)</f>
        <v>6</v>
      </c>
      <c r="D38" s="28">
        <f t="shared" ref="D38:D39" si="5">B38+C38</f>
        <v>17</v>
      </c>
      <c r="E38" s="31">
        <f t="shared" ref="E38:E39" si="6">D38/D$35</f>
        <v>1.4166666666666667</v>
      </c>
      <c r="F38" s="11"/>
      <c r="J38" s="11"/>
      <c r="K38" s="11"/>
      <c r="L38" s="19"/>
      <c r="M38" s="11"/>
      <c r="N38" s="19"/>
      <c r="O38" s="11"/>
      <c r="V38" s="19"/>
      <c r="W38" s="19"/>
      <c r="X38" s="19"/>
    </row>
    <row r="39" spans="1:24">
      <c r="A39" s="14" t="s">
        <v>8</v>
      </c>
      <c r="B39" s="28">
        <f>COUNTIF($A$2:$A$18, A39)</f>
        <v>6</v>
      </c>
      <c r="C39" s="28">
        <f t="shared" si="4"/>
        <v>3</v>
      </c>
      <c r="D39" s="28">
        <f t="shared" si="5"/>
        <v>9</v>
      </c>
      <c r="E39" s="31">
        <f t="shared" si="6"/>
        <v>0.75</v>
      </c>
      <c r="F39" s="11"/>
      <c r="K39" s="11"/>
      <c r="L39" s="19"/>
      <c r="M39" s="11"/>
      <c r="N39" s="19"/>
      <c r="O39" s="11"/>
      <c r="V39" s="19"/>
      <c r="W39" s="19"/>
      <c r="X39" s="19"/>
    </row>
    <row r="40" spans="1:24">
      <c r="A40" s="21"/>
      <c r="B40" s="32">
        <f t="shared" ref="B40:E40" si="7">SUM(B38:B39)</f>
        <v>17</v>
      </c>
      <c r="C40" s="32">
        <f t="shared" si="7"/>
        <v>9</v>
      </c>
      <c r="D40" s="32">
        <f t="shared" si="7"/>
        <v>26</v>
      </c>
      <c r="E40" s="33">
        <f t="shared" si="7"/>
        <v>2.166666666666667</v>
      </c>
      <c r="F40" s="11"/>
      <c r="J40" s="11"/>
      <c r="K40" s="11"/>
      <c r="L40" s="19"/>
      <c r="M40" s="11"/>
      <c r="N40" s="19"/>
      <c r="O40" s="11"/>
      <c r="V40" s="19"/>
      <c r="W40" s="19"/>
      <c r="X40" s="19"/>
    </row>
    <row r="41" spans="1:24">
      <c r="B41" s="28"/>
      <c r="C41" s="28"/>
      <c r="D41" s="28"/>
      <c r="E41" s="28"/>
      <c r="F41" s="11"/>
      <c r="J41" s="11"/>
      <c r="K41" s="1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>
      <c r="A42" s="20"/>
      <c r="B42" s="30" t="s">
        <v>108</v>
      </c>
      <c r="C42" s="30" t="s">
        <v>109</v>
      </c>
      <c r="D42" s="30" t="s">
        <v>110</v>
      </c>
      <c r="E42" s="30" t="s">
        <v>110</v>
      </c>
      <c r="F42" s="11"/>
      <c r="J42" s="11"/>
      <c r="K42" s="11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>
      <c r="A43" s="14" t="s">
        <v>38</v>
      </c>
      <c r="B43" s="28">
        <f>COUNTIF($G$2:$G$18, A43)</f>
        <v>5</v>
      </c>
      <c r="C43" s="28">
        <f>COUNTIF($G$21:$G$29, A43)</f>
        <v>3</v>
      </c>
      <c r="D43" s="28">
        <f t="shared" ref="D43:D45" si="8">B43+C43</f>
        <v>8</v>
      </c>
      <c r="E43" s="31">
        <f t="shared" ref="E43:E45" si="9">D43/D$35</f>
        <v>0.66666666666666663</v>
      </c>
      <c r="F43" s="11"/>
      <c r="H43" s="19"/>
      <c r="I43" s="19"/>
      <c r="J43" s="11"/>
      <c r="K43" s="1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>
      <c r="A44" s="14" t="s">
        <v>11</v>
      </c>
      <c r="B44" s="28">
        <f>COUNTIF($G$2:$G$18, A44)</f>
        <v>9</v>
      </c>
      <c r="C44" s="28">
        <f>COUNTIF($G$21:$G$29, A44)</f>
        <v>4</v>
      </c>
      <c r="D44" s="28">
        <f t="shared" si="8"/>
        <v>13</v>
      </c>
      <c r="E44" s="31">
        <f t="shared" si="9"/>
        <v>1.0833333333333333</v>
      </c>
      <c r="F44" s="11"/>
      <c r="H44" s="19"/>
      <c r="I44" s="19"/>
      <c r="J44" s="11"/>
      <c r="K44" s="11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>
      <c r="A45" s="14" t="s">
        <v>21</v>
      </c>
      <c r="B45" s="28">
        <f>COUNTIF($G$2:$G$18, A45)</f>
        <v>3</v>
      </c>
      <c r="C45" s="28">
        <f>COUNTIF($G$21:$G$29, A45)</f>
        <v>2</v>
      </c>
      <c r="D45" s="28">
        <f t="shared" si="8"/>
        <v>5</v>
      </c>
      <c r="E45" s="31">
        <f t="shared" si="9"/>
        <v>0.41666666666666669</v>
      </c>
      <c r="F45" s="11"/>
      <c r="H45" s="19"/>
      <c r="I45" s="19"/>
      <c r="J45" s="11"/>
      <c r="K45" s="11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>
      <c r="A46" s="21"/>
      <c r="B46" s="32">
        <f t="shared" ref="B46:E46" si="10">SUM(B43:B45)</f>
        <v>17</v>
      </c>
      <c r="C46" s="32">
        <f t="shared" si="10"/>
        <v>9</v>
      </c>
      <c r="D46" s="32">
        <f t="shared" si="10"/>
        <v>26</v>
      </c>
      <c r="E46" s="33">
        <f t="shared" si="10"/>
        <v>2.1666666666666665</v>
      </c>
      <c r="F46" s="11"/>
      <c r="H46" s="19"/>
      <c r="I46" s="19"/>
      <c r="J46" s="11"/>
      <c r="K46" s="11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>
      <c r="F47" s="11"/>
      <c r="H47" s="19"/>
      <c r="I47" s="19"/>
      <c r="J47" s="11"/>
      <c r="K47" s="1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>
      <c r="F48" s="11"/>
      <c r="H48" s="19"/>
      <c r="I48" s="19"/>
      <c r="J48" s="11"/>
      <c r="K48" s="1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6:24">
      <c r="F49" s="11"/>
      <c r="H49" s="19"/>
      <c r="I49" s="19"/>
      <c r="J49" s="11"/>
      <c r="K49" s="1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6:24">
      <c r="F50" s="11"/>
      <c r="H50" s="19"/>
      <c r="I50" s="19"/>
      <c r="J50" s="11"/>
      <c r="K50" s="1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6:24">
      <c r="F51" s="11"/>
      <c r="H51" s="19"/>
      <c r="I51" s="19"/>
      <c r="J51" s="11"/>
      <c r="K51" s="1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6:24">
      <c r="F52" s="11"/>
      <c r="H52" s="19"/>
      <c r="I52" s="19"/>
      <c r="J52" s="11"/>
      <c r="K52" s="1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6:24">
      <c r="F53" s="11"/>
      <c r="H53" s="19"/>
      <c r="I53" s="19"/>
      <c r="J53" s="11"/>
      <c r="K53" s="1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6:24">
      <c r="F54" s="11"/>
      <c r="H54" s="19"/>
      <c r="I54" s="19"/>
      <c r="J54" s="11"/>
      <c r="K54" s="1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6:24">
      <c r="F55" s="11"/>
      <c r="H55" s="19"/>
      <c r="I55" s="19"/>
      <c r="J55" s="11"/>
      <c r="K55" s="11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6:24">
      <c r="F56" s="11"/>
      <c r="H56" s="19"/>
      <c r="I56" s="19"/>
      <c r="J56" s="11"/>
      <c r="K56" s="11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6:24">
      <c r="F57" s="11"/>
      <c r="H57" s="19"/>
      <c r="I57" s="19"/>
      <c r="J57" s="11"/>
      <c r="K57" s="11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6:24">
      <c r="F58" s="11"/>
      <c r="H58" s="19"/>
      <c r="I58" s="19"/>
      <c r="J58" s="11"/>
      <c r="K58" s="11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6:24">
      <c r="F59" s="11"/>
      <c r="H59" s="19"/>
      <c r="I59" s="19"/>
      <c r="J59" s="11"/>
      <c r="K59" s="11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6:24">
      <c r="F60" s="11"/>
      <c r="H60" s="19"/>
      <c r="I60" s="19"/>
      <c r="J60" s="11"/>
      <c r="K60" s="1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6:24">
      <c r="F61" s="11"/>
      <c r="H61" s="19"/>
      <c r="I61" s="19"/>
      <c r="J61" s="11"/>
      <c r="K61" s="11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6:24">
      <c r="F62" s="11"/>
      <c r="H62" s="19"/>
      <c r="I62" s="19"/>
      <c r="J62" s="11"/>
      <c r="K62" s="11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6:24">
      <c r="F63" s="11"/>
      <c r="H63" s="19"/>
      <c r="I63" s="19"/>
      <c r="J63" s="11"/>
      <c r="K63" s="11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6:24">
      <c r="F64" s="11"/>
      <c r="H64" s="19"/>
      <c r="I64" s="19"/>
      <c r="J64" s="11"/>
      <c r="K64" s="11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6:24">
      <c r="F65" s="11"/>
      <c r="H65" s="19"/>
      <c r="I65" s="19"/>
      <c r="J65" s="11"/>
      <c r="K65" s="1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6:24">
      <c r="F66" s="11"/>
      <c r="H66" s="19"/>
      <c r="I66" s="19"/>
      <c r="J66" s="11"/>
      <c r="K66" s="11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6:24">
      <c r="F67" s="11"/>
      <c r="H67" s="19"/>
      <c r="I67" s="19"/>
      <c r="J67" s="11"/>
      <c r="K67" s="11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6:24">
      <c r="F68" s="11"/>
      <c r="H68" s="19"/>
      <c r="I68" s="19"/>
      <c r="J68" s="11"/>
      <c r="K68" s="11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6:24">
      <c r="F69" s="11"/>
      <c r="H69" s="19"/>
      <c r="I69" s="19"/>
      <c r="J69" s="11"/>
      <c r="K69" s="11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6:24">
      <c r="F70" s="11"/>
      <c r="H70" s="19"/>
      <c r="I70" s="19"/>
      <c r="J70" s="11"/>
      <c r="K70" s="11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6:24">
      <c r="F71" s="11"/>
      <c r="H71" s="19"/>
      <c r="I71" s="19"/>
      <c r="J71" s="11"/>
      <c r="K71" s="11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6:24">
      <c r="F72" s="11"/>
      <c r="H72" s="19"/>
      <c r="I72" s="19"/>
      <c r="J72" s="11"/>
      <c r="K72" s="11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6:24">
      <c r="F73" s="11"/>
      <c r="H73" s="19"/>
      <c r="I73" s="19"/>
      <c r="J73" s="11"/>
      <c r="K73" s="11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6:24">
      <c r="F74" s="11"/>
      <c r="H74" s="19"/>
      <c r="I74" s="19"/>
      <c r="J74" s="11"/>
      <c r="K74" s="11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6:24">
      <c r="F75" s="11"/>
      <c r="H75" s="19"/>
      <c r="I75" s="19"/>
      <c r="J75" s="11"/>
      <c r="K75" s="11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6:24">
      <c r="F76" s="11"/>
      <c r="H76" s="19"/>
      <c r="I76" s="19"/>
      <c r="J76" s="11"/>
      <c r="K76" s="11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6:24">
      <c r="F77" s="11"/>
      <c r="H77" s="19"/>
      <c r="I77" s="19"/>
      <c r="J77" s="11"/>
      <c r="K77" s="11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6:24">
      <c r="F78" s="11"/>
      <c r="H78" s="19"/>
      <c r="I78" s="19"/>
      <c r="J78" s="11"/>
      <c r="K78" s="11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6:24">
      <c r="F79" s="11"/>
      <c r="H79" s="19"/>
      <c r="I79" s="19"/>
      <c r="J79" s="11"/>
      <c r="K79" s="11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6:24">
      <c r="F80" s="11"/>
      <c r="H80" s="19"/>
      <c r="I80" s="19"/>
      <c r="J80" s="11"/>
      <c r="K80" s="11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6:24">
      <c r="F81" s="11"/>
      <c r="H81" s="19"/>
      <c r="I81" s="19"/>
      <c r="J81" s="11"/>
      <c r="K81" s="11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6:24">
      <c r="F82" s="11"/>
      <c r="H82" s="19"/>
      <c r="I82" s="19"/>
      <c r="J82" s="11"/>
      <c r="K82" s="11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6:24">
      <c r="F83" s="11"/>
      <c r="H83" s="19"/>
      <c r="I83" s="19"/>
      <c r="J83" s="11"/>
      <c r="K83" s="11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6:24">
      <c r="F84" s="11"/>
      <c r="H84" s="19"/>
      <c r="I84" s="19"/>
      <c r="J84" s="11"/>
      <c r="K84" s="11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6:24">
      <c r="F85" s="11"/>
      <c r="H85" s="19"/>
      <c r="I85" s="19"/>
      <c r="J85" s="11"/>
      <c r="K85" s="11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6:24">
      <c r="F86" s="11"/>
      <c r="H86" s="19"/>
      <c r="I86" s="19"/>
      <c r="J86" s="11"/>
      <c r="K86" s="11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6:24">
      <c r="F87" s="11"/>
      <c r="H87" s="19"/>
      <c r="I87" s="19"/>
      <c r="J87" s="11"/>
      <c r="K87" s="11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6:24">
      <c r="F88" s="11"/>
      <c r="H88" s="19"/>
      <c r="I88" s="19"/>
      <c r="J88" s="11"/>
      <c r="K88" s="11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6:24">
      <c r="F89" s="11"/>
      <c r="H89" s="19"/>
      <c r="I89" s="19"/>
      <c r="J89" s="11"/>
      <c r="K89" s="11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6:24">
      <c r="F90" s="11"/>
      <c r="H90" s="19"/>
      <c r="I90" s="19"/>
      <c r="J90" s="11"/>
      <c r="K90" s="11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6:24">
      <c r="F91" s="11"/>
      <c r="H91" s="19"/>
      <c r="I91" s="19"/>
      <c r="J91" s="11"/>
      <c r="K91" s="11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6:24">
      <c r="F92" s="11"/>
      <c r="H92" s="19"/>
      <c r="I92" s="19"/>
      <c r="J92" s="11"/>
      <c r="K92" s="11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6:24">
      <c r="F93" s="11"/>
      <c r="H93" s="19"/>
      <c r="I93" s="19"/>
      <c r="J93" s="11"/>
      <c r="K93" s="11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6:24">
      <c r="F94" s="11"/>
      <c r="H94" s="19"/>
      <c r="I94" s="19"/>
      <c r="J94" s="11"/>
      <c r="K94" s="11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6:24">
      <c r="F95" s="11"/>
      <c r="H95" s="19"/>
      <c r="I95" s="19"/>
      <c r="J95" s="11"/>
      <c r="K95" s="11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6:24">
      <c r="F96" s="11"/>
      <c r="H96" s="19"/>
      <c r="I96" s="19"/>
      <c r="J96" s="11"/>
      <c r="K96" s="11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6:24">
      <c r="F97" s="11"/>
      <c r="H97" s="19"/>
      <c r="I97" s="19"/>
      <c r="J97" s="11"/>
      <c r="K97" s="11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6:24">
      <c r="F98" s="11"/>
      <c r="H98" s="19"/>
      <c r="I98" s="19"/>
      <c r="J98" s="11"/>
      <c r="K98" s="11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6:24">
      <c r="F99" s="11"/>
      <c r="H99" s="19"/>
      <c r="I99" s="19"/>
      <c r="J99" s="11"/>
      <c r="K99" s="11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6:24">
      <c r="F100" s="11"/>
      <c r="H100" s="19"/>
      <c r="I100" s="19"/>
      <c r="J100" s="11"/>
      <c r="K100" s="11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6:24">
      <c r="F101" s="11"/>
      <c r="H101" s="19"/>
      <c r="I101" s="19"/>
      <c r="J101" s="11"/>
      <c r="K101" s="11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6:24">
      <c r="F102" s="11"/>
      <c r="H102" s="19"/>
      <c r="I102" s="19"/>
      <c r="J102" s="11"/>
      <c r="K102" s="11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6:24">
      <c r="F103" s="11"/>
      <c r="H103" s="19"/>
      <c r="I103" s="19"/>
      <c r="J103" s="11"/>
      <c r="K103" s="11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6:24">
      <c r="F104" s="11"/>
      <c r="H104" s="19"/>
      <c r="I104" s="19"/>
      <c r="J104" s="11"/>
      <c r="K104" s="11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6:24">
      <c r="F105" s="11"/>
      <c r="H105" s="19"/>
      <c r="I105" s="19"/>
      <c r="J105" s="11"/>
      <c r="K105" s="11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6:24">
      <c r="F106" s="11"/>
      <c r="H106" s="19"/>
      <c r="I106" s="19"/>
      <c r="J106" s="11"/>
      <c r="K106" s="11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6:24">
      <c r="F107" s="11"/>
      <c r="H107" s="19"/>
      <c r="I107" s="19"/>
      <c r="J107" s="11"/>
      <c r="K107" s="11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6:24">
      <c r="F108" s="11"/>
      <c r="H108" s="19"/>
      <c r="I108" s="19"/>
      <c r="J108" s="11"/>
      <c r="K108" s="11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6:24">
      <c r="F109" s="11"/>
      <c r="H109" s="19"/>
      <c r="I109" s="19"/>
      <c r="J109" s="11"/>
      <c r="K109" s="11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6:24">
      <c r="F110" s="11"/>
      <c r="H110" s="19"/>
      <c r="I110" s="19"/>
      <c r="J110" s="11"/>
      <c r="K110" s="11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6:24">
      <c r="F111" s="11"/>
      <c r="H111" s="19"/>
      <c r="I111" s="19"/>
      <c r="J111" s="11"/>
      <c r="K111" s="11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6:24">
      <c r="F112" s="11"/>
      <c r="H112" s="19"/>
      <c r="I112" s="19"/>
      <c r="J112" s="11"/>
      <c r="K112" s="11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6:24">
      <c r="F113" s="11"/>
      <c r="H113" s="19"/>
      <c r="I113" s="19"/>
      <c r="J113" s="11"/>
      <c r="K113" s="11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6:24">
      <c r="F114" s="11"/>
      <c r="H114" s="19"/>
      <c r="I114" s="19"/>
      <c r="J114" s="11"/>
      <c r="K114" s="11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6:24">
      <c r="F115" s="11"/>
      <c r="H115" s="19"/>
      <c r="I115" s="19"/>
      <c r="J115" s="11"/>
      <c r="K115" s="11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6:24">
      <c r="F116" s="11"/>
      <c r="H116" s="19"/>
      <c r="I116" s="19"/>
      <c r="J116" s="11"/>
      <c r="K116" s="11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6:24">
      <c r="F117" s="11"/>
      <c r="H117" s="19"/>
      <c r="I117" s="19"/>
      <c r="J117" s="11"/>
      <c r="K117" s="11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6:24">
      <c r="F118" s="11"/>
      <c r="H118" s="19"/>
      <c r="I118" s="19"/>
      <c r="J118" s="11"/>
      <c r="K118" s="11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6:24">
      <c r="F119" s="11"/>
      <c r="H119" s="19"/>
      <c r="I119" s="19"/>
      <c r="J119" s="11"/>
      <c r="K119" s="11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6:24">
      <c r="F120" s="11"/>
      <c r="H120" s="19"/>
      <c r="I120" s="19"/>
      <c r="J120" s="11"/>
      <c r="K120" s="11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6:24">
      <c r="F121" s="11"/>
      <c r="H121" s="19"/>
      <c r="I121" s="19"/>
      <c r="J121" s="11"/>
      <c r="K121" s="11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6:24">
      <c r="F122" s="11"/>
      <c r="H122" s="19"/>
      <c r="I122" s="19"/>
      <c r="J122" s="11"/>
      <c r="K122" s="11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6:24">
      <c r="F123" s="11"/>
      <c r="H123" s="19"/>
      <c r="I123" s="19"/>
      <c r="J123" s="11"/>
      <c r="K123" s="11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6:24">
      <c r="F124" s="11"/>
      <c r="H124" s="19"/>
      <c r="I124" s="19"/>
      <c r="J124" s="11"/>
      <c r="K124" s="11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6:24">
      <c r="F125" s="11"/>
      <c r="H125" s="19"/>
      <c r="I125" s="19"/>
      <c r="J125" s="11"/>
      <c r="K125" s="11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6:24">
      <c r="F126" s="11"/>
      <c r="H126" s="19"/>
      <c r="I126" s="19"/>
      <c r="J126" s="11"/>
      <c r="K126" s="11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6:24">
      <c r="F127" s="11"/>
      <c r="H127" s="19"/>
      <c r="I127" s="19"/>
      <c r="J127" s="11"/>
      <c r="K127" s="11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6:24">
      <c r="F128" s="11"/>
      <c r="H128" s="19"/>
      <c r="I128" s="19"/>
      <c r="J128" s="11"/>
      <c r="K128" s="11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6:24">
      <c r="F129" s="11"/>
      <c r="H129" s="19"/>
      <c r="I129" s="19"/>
      <c r="J129" s="11"/>
      <c r="K129" s="11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6:24">
      <c r="F130" s="11"/>
      <c r="H130" s="19"/>
      <c r="I130" s="19"/>
      <c r="J130" s="11"/>
      <c r="K130" s="11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6:24">
      <c r="F131" s="11"/>
      <c r="H131" s="19"/>
      <c r="I131" s="19"/>
      <c r="J131" s="11"/>
      <c r="K131" s="11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6:24">
      <c r="F132" s="11"/>
      <c r="H132" s="19"/>
      <c r="I132" s="19"/>
      <c r="J132" s="11"/>
      <c r="K132" s="11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6:24">
      <c r="F133" s="11"/>
      <c r="H133" s="19"/>
      <c r="I133" s="19"/>
      <c r="J133" s="11"/>
      <c r="K133" s="11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6:24">
      <c r="F134" s="11"/>
      <c r="H134" s="19"/>
      <c r="I134" s="19"/>
      <c r="J134" s="11"/>
      <c r="K134" s="11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6:24">
      <c r="F135" s="11"/>
      <c r="H135" s="19"/>
      <c r="I135" s="19"/>
      <c r="J135" s="11"/>
      <c r="K135" s="11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6:24">
      <c r="F136" s="11"/>
      <c r="H136" s="19"/>
      <c r="I136" s="19"/>
      <c r="J136" s="11"/>
      <c r="K136" s="11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6:24">
      <c r="F137" s="11"/>
      <c r="H137" s="19"/>
      <c r="I137" s="19"/>
      <c r="J137" s="11"/>
      <c r="K137" s="11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6:24">
      <c r="F138" s="11"/>
      <c r="H138" s="19"/>
      <c r="I138" s="19"/>
      <c r="J138" s="11"/>
      <c r="K138" s="11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6:24">
      <c r="F139" s="11"/>
      <c r="H139" s="19"/>
      <c r="I139" s="19"/>
      <c r="J139" s="11"/>
      <c r="K139" s="11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6:24">
      <c r="F140" s="11"/>
      <c r="H140" s="19"/>
      <c r="I140" s="19"/>
      <c r="J140" s="11"/>
      <c r="K140" s="11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6:24">
      <c r="F141" s="11"/>
      <c r="H141" s="19"/>
      <c r="I141" s="19"/>
      <c r="J141" s="11"/>
      <c r="K141" s="11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6:24">
      <c r="F142" s="11"/>
      <c r="H142" s="19"/>
      <c r="I142" s="19"/>
      <c r="J142" s="11"/>
      <c r="K142" s="11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6:24">
      <c r="F143" s="11"/>
      <c r="H143" s="19"/>
      <c r="I143" s="19"/>
      <c r="J143" s="11"/>
      <c r="K143" s="11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6:24">
      <c r="F144" s="11"/>
      <c r="H144" s="19"/>
      <c r="I144" s="19"/>
      <c r="J144" s="11"/>
      <c r="K144" s="11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6:24">
      <c r="F145" s="11"/>
      <c r="H145" s="19"/>
      <c r="I145" s="19"/>
      <c r="J145" s="11"/>
      <c r="K145" s="11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6:24">
      <c r="F146" s="11"/>
      <c r="H146" s="19"/>
      <c r="I146" s="19"/>
      <c r="J146" s="11"/>
      <c r="K146" s="11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6:24">
      <c r="F147" s="11"/>
      <c r="H147" s="19"/>
      <c r="I147" s="19"/>
      <c r="J147" s="11"/>
      <c r="K147" s="11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6:24">
      <c r="F148" s="11"/>
      <c r="H148" s="19"/>
      <c r="I148" s="19"/>
      <c r="J148" s="11"/>
      <c r="K148" s="11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6:24">
      <c r="F149" s="11"/>
      <c r="H149" s="19"/>
      <c r="I149" s="19"/>
      <c r="J149" s="11"/>
      <c r="K149" s="11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6:24">
      <c r="F150" s="11"/>
      <c r="H150" s="19"/>
      <c r="I150" s="19"/>
      <c r="J150" s="11"/>
      <c r="K150" s="11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6:24">
      <c r="F151" s="11"/>
      <c r="H151" s="19"/>
      <c r="I151" s="19"/>
      <c r="J151" s="11"/>
      <c r="K151" s="11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6:24">
      <c r="F152" s="11"/>
      <c r="H152" s="19"/>
      <c r="I152" s="19"/>
      <c r="J152" s="11"/>
      <c r="K152" s="11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6:24">
      <c r="F153" s="11"/>
      <c r="H153" s="19"/>
      <c r="I153" s="19"/>
      <c r="J153" s="11"/>
      <c r="K153" s="11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6:24">
      <c r="F154" s="11"/>
      <c r="H154" s="19"/>
      <c r="I154" s="19"/>
      <c r="J154" s="11"/>
      <c r="K154" s="11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6:24">
      <c r="F155" s="11"/>
      <c r="H155" s="19"/>
      <c r="I155" s="19"/>
      <c r="J155" s="11"/>
      <c r="K155" s="11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6:24">
      <c r="F156" s="11"/>
      <c r="H156" s="19"/>
      <c r="I156" s="19"/>
      <c r="J156" s="11"/>
      <c r="K156" s="11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6:24">
      <c r="F157" s="11"/>
      <c r="H157" s="19"/>
      <c r="I157" s="19"/>
      <c r="J157" s="11"/>
      <c r="K157" s="11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6:24">
      <c r="F158" s="11"/>
      <c r="H158" s="19"/>
      <c r="I158" s="19"/>
      <c r="J158" s="11"/>
      <c r="K158" s="11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6:24">
      <c r="F159" s="11"/>
      <c r="H159" s="19"/>
      <c r="I159" s="19"/>
      <c r="J159" s="11"/>
      <c r="K159" s="11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6:24">
      <c r="F160" s="11"/>
      <c r="H160" s="19"/>
      <c r="I160" s="19"/>
      <c r="J160" s="11"/>
      <c r="K160" s="11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6:24">
      <c r="F161" s="11"/>
      <c r="H161" s="19"/>
      <c r="I161" s="19"/>
      <c r="J161" s="11"/>
      <c r="K161" s="11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6:24">
      <c r="F162" s="11"/>
      <c r="H162" s="19"/>
      <c r="I162" s="19"/>
      <c r="J162" s="11"/>
      <c r="K162" s="11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6:24">
      <c r="F163" s="11"/>
      <c r="H163" s="19"/>
      <c r="I163" s="19"/>
      <c r="J163" s="11"/>
      <c r="K163" s="11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6:24">
      <c r="F164" s="11"/>
      <c r="H164" s="19"/>
      <c r="I164" s="19"/>
      <c r="J164" s="11"/>
      <c r="K164" s="11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6:24">
      <c r="F165" s="11"/>
      <c r="H165" s="19"/>
      <c r="I165" s="19"/>
      <c r="J165" s="11"/>
      <c r="K165" s="11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6:24">
      <c r="F166" s="11"/>
      <c r="H166" s="19"/>
      <c r="I166" s="19"/>
      <c r="J166" s="11"/>
      <c r="K166" s="11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6:24">
      <c r="F167" s="11"/>
      <c r="H167" s="19"/>
      <c r="I167" s="19"/>
      <c r="J167" s="11"/>
      <c r="K167" s="11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6:24">
      <c r="F168" s="11"/>
      <c r="H168" s="19"/>
      <c r="I168" s="19"/>
      <c r="J168" s="11"/>
      <c r="K168" s="11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6:24">
      <c r="F169" s="11"/>
      <c r="H169" s="19"/>
      <c r="I169" s="19"/>
      <c r="J169" s="11"/>
      <c r="K169" s="11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6:24">
      <c r="F170" s="11"/>
      <c r="H170" s="19"/>
      <c r="I170" s="19"/>
      <c r="J170" s="11"/>
      <c r="K170" s="11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6:24">
      <c r="F171" s="11"/>
      <c r="H171" s="19"/>
      <c r="I171" s="19"/>
      <c r="J171" s="11"/>
      <c r="K171" s="11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6:24">
      <c r="F172" s="11"/>
      <c r="H172" s="19"/>
      <c r="I172" s="19"/>
      <c r="J172" s="11"/>
      <c r="K172" s="11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6:24">
      <c r="F173" s="11"/>
      <c r="H173" s="19"/>
      <c r="I173" s="19"/>
      <c r="J173" s="11"/>
      <c r="K173" s="11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6:24">
      <c r="F174" s="11"/>
      <c r="H174" s="19"/>
      <c r="I174" s="19"/>
      <c r="J174" s="11"/>
      <c r="K174" s="11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6:24">
      <c r="F175" s="11"/>
      <c r="H175" s="19"/>
      <c r="I175" s="19"/>
      <c r="J175" s="11"/>
      <c r="K175" s="11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6:24">
      <c r="F176" s="11"/>
      <c r="H176" s="19"/>
      <c r="I176" s="19"/>
      <c r="J176" s="11"/>
      <c r="K176" s="11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6:24">
      <c r="F177" s="11"/>
      <c r="H177" s="19"/>
      <c r="I177" s="19"/>
      <c r="J177" s="11"/>
      <c r="K177" s="11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6:24">
      <c r="F178" s="11"/>
      <c r="H178" s="19"/>
      <c r="I178" s="19"/>
      <c r="J178" s="11"/>
      <c r="K178" s="11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6:24">
      <c r="F179" s="11"/>
      <c r="H179" s="19"/>
      <c r="I179" s="19"/>
      <c r="J179" s="11"/>
      <c r="K179" s="11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6:24">
      <c r="F180" s="11"/>
      <c r="H180" s="19"/>
      <c r="I180" s="19"/>
      <c r="J180" s="11"/>
      <c r="K180" s="11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6:24">
      <c r="F181" s="11"/>
      <c r="H181" s="19"/>
      <c r="I181" s="19"/>
      <c r="J181" s="11"/>
      <c r="K181" s="11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6:24">
      <c r="F182" s="11"/>
      <c r="H182" s="19"/>
      <c r="I182" s="19"/>
      <c r="J182" s="11"/>
      <c r="K182" s="11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6:24">
      <c r="F183" s="11"/>
      <c r="H183" s="19"/>
      <c r="I183" s="19"/>
      <c r="J183" s="11"/>
      <c r="K183" s="11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6:24">
      <c r="F184" s="11"/>
      <c r="H184" s="19"/>
      <c r="I184" s="19"/>
      <c r="J184" s="11"/>
      <c r="K184" s="11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6:24">
      <c r="F185" s="11"/>
      <c r="H185" s="19"/>
      <c r="I185" s="19"/>
      <c r="J185" s="11"/>
      <c r="K185" s="11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6:24">
      <c r="F186" s="11"/>
      <c r="H186" s="19"/>
      <c r="I186" s="19"/>
      <c r="J186" s="11"/>
      <c r="K186" s="11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6:24">
      <c r="F187" s="11"/>
      <c r="H187" s="19"/>
      <c r="I187" s="19"/>
      <c r="J187" s="11"/>
      <c r="K187" s="11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6:24">
      <c r="F188" s="11"/>
      <c r="H188" s="19"/>
      <c r="I188" s="19"/>
      <c r="J188" s="11"/>
      <c r="K188" s="11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6:24">
      <c r="F189" s="11"/>
      <c r="H189" s="19"/>
      <c r="I189" s="19"/>
      <c r="J189" s="11"/>
      <c r="K189" s="11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6:24">
      <c r="F190" s="11"/>
      <c r="H190" s="19"/>
      <c r="I190" s="19"/>
      <c r="J190" s="11"/>
      <c r="K190" s="11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6:24">
      <c r="F191" s="11"/>
      <c r="H191" s="19"/>
      <c r="I191" s="19"/>
      <c r="J191" s="11"/>
      <c r="K191" s="11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6:24">
      <c r="F192" s="11"/>
      <c r="H192" s="19"/>
      <c r="I192" s="19"/>
      <c r="J192" s="11"/>
      <c r="K192" s="11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6:24">
      <c r="F193" s="11"/>
      <c r="H193" s="19"/>
      <c r="I193" s="19"/>
      <c r="J193" s="11"/>
      <c r="K193" s="11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6:24">
      <c r="F194" s="11"/>
      <c r="H194" s="19"/>
      <c r="I194" s="19"/>
      <c r="J194" s="11"/>
      <c r="K194" s="11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6:24">
      <c r="F195" s="11"/>
      <c r="H195" s="19"/>
      <c r="I195" s="19"/>
      <c r="J195" s="11"/>
      <c r="K195" s="11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6:24">
      <c r="F196" s="11"/>
      <c r="H196" s="19"/>
      <c r="I196" s="19"/>
      <c r="J196" s="11"/>
      <c r="K196" s="11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6:24">
      <c r="F197" s="11"/>
      <c r="H197" s="19"/>
      <c r="I197" s="19"/>
      <c r="J197" s="11"/>
      <c r="K197" s="11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6:24">
      <c r="F198" s="11"/>
      <c r="H198" s="19"/>
      <c r="I198" s="19"/>
      <c r="J198" s="11"/>
      <c r="K198" s="11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6:24">
      <c r="F199" s="11"/>
      <c r="H199" s="19"/>
      <c r="I199" s="19"/>
      <c r="J199" s="11"/>
      <c r="K199" s="11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6:24">
      <c r="F200" s="11"/>
      <c r="H200" s="19"/>
      <c r="I200" s="19"/>
      <c r="J200" s="11"/>
      <c r="K200" s="11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6:24">
      <c r="F201" s="11"/>
      <c r="H201" s="19"/>
      <c r="I201" s="19"/>
      <c r="J201" s="11"/>
      <c r="K201" s="11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6:24">
      <c r="F202" s="11"/>
      <c r="H202" s="19"/>
      <c r="I202" s="19"/>
      <c r="J202" s="11"/>
      <c r="K202" s="11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6:24">
      <c r="F203" s="11"/>
      <c r="H203" s="19"/>
      <c r="I203" s="19"/>
      <c r="J203" s="11"/>
      <c r="K203" s="11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6:24">
      <c r="F204" s="11"/>
      <c r="H204" s="19"/>
      <c r="I204" s="19"/>
      <c r="J204" s="11"/>
      <c r="K204" s="11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6:24">
      <c r="F205" s="11"/>
      <c r="H205" s="19"/>
      <c r="I205" s="19"/>
      <c r="J205" s="11"/>
      <c r="K205" s="11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6:24">
      <c r="F206" s="11"/>
      <c r="H206" s="19"/>
      <c r="I206" s="19"/>
      <c r="J206" s="11"/>
      <c r="K206" s="11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6:24">
      <c r="F207" s="11"/>
      <c r="H207" s="19"/>
      <c r="I207" s="19"/>
      <c r="J207" s="11"/>
      <c r="K207" s="11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6:24">
      <c r="F208" s="11"/>
      <c r="H208" s="19"/>
      <c r="I208" s="19"/>
      <c r="J208" s="11"/>
      <c r="K208" s="11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6:24">
      <c r="F209" s="11"/>
      <c r="H209" s="19"/>
      <c r="I209" s="19"/>
      <c r="J209" s="11"/>
      <c r="K209" s="11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6:24">
      <c r="F210" s="11"/>
      <c r="H210" s="19"/>
      <c r="I210" s="19"/>
      <c r="J210" s="11"/>
      <c r="K210" s="11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6:24">
      <c r="F211" s="11"/>
      <c r="H211" s="19"/>
      <c r="I211" s="19"/>
      <c r="J211" s="11"/>
      <c r="K211" s="11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6:24">
      <c r="F212" s="11"/>
      <c r="H212" s="19"/>
      <c r="I212" s="19"/>
      <c r="J212" s="11"/>
      <c r="K212" s="11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6:24">
      <c r="F213" s="11"/>
      <c r="H213" s="19"/>
      <c r="I213" s="19"/>
      <c r="J213" s="11"/>
      <c r="K213" s="11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6:24">
      <c r="F214" s="11"/>
      <c r="H214" s="19"/>
      <c r="I214" s="19"/>
      <c r="J214" s="11"/>
      <c r="K214" s="11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6:24">
      <c r="F215" s="11"/>
      <c r="H215" s="19"/>
      <c r="I215" s="19"/>
      <c r="J215" s="11"/>
      <c r="K215" s="11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6:24">
      <c r="F216" s="11"/>
      <c r="H216" s="19"/>
      <c r="I216" s="19"/>
      <c r="J216" s="11"/>
      <c r="K216" s="11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6:24">
      <c r="F217" s="11"/>
      <c r="H217" s="19"/>
      <c r="I217" s="19"/>
      <c r="J217" s="11"/>
      <c r="K217" s="11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6:24">
      <c r="F218" s="11"/>
      <c r="H218" s="19"/>
      <c r="I218" s="19"/>
      <c r="J218" s="11"/>
      <c r="K218" s="11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6:24">
      <c r="F219" s="11"/>
      <c r="H219" s="19"/>
      <c r="I219" s="19"/>
      <c r="J219" s="11"/>
      <c r="K219" s="11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6:24">
      <c r="F220" s="11"/>
      <c r="H220" s="19"/>
      <c r="I220" s="19"/>
      <c r="J220" s="11"/>
      <c r="K220" s="11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6:24">
      <c r="F221" s="11"/>
      <c r="H221" s="19"/>
      <c r="I221" s="19"/>
      <c r="J221" s="11"/>
      <c r="K221" s="11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6:24">
      <c r="F222" s="11"/>
      <c r="H222" s="19"/>
      <c r="I222" s="19"/>
      <c r="J222" s="11"/>
      <c r="K222" s="11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6:24">
      <c r="F223" s="11"/>
      <c r="H223" s="19"/>
      <c r="I223" s="19"/>
      <c r="J223" s="11"/>
      <c r="K223" s="11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6:24">
      <c r="F224" s="11"/>
      <c r="H224" s="19"/>
      <c r="I224" s="19"/>
      <c r="J224" s="11"/>
      <c r="K224" s="11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6:24">
      <c r="F225" s="11"/>
      <c r="H225" s="19"/>
      <c r="I225" s="19"/>
      <c r="J225" s="11"/>
      <c r="K225" s="11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6:24">
      <c r="F226" s="11"/>
      <c r="H226" s="19"/>
      <c r="I226" s="19"/>
      <c r="J226" s="11"/>
      <c r="K226" s="11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6:24">
      <c r="F227" s="11"/>
      <c r="H227" s="19"/>
      <c r="I227" s="19"/>
      <c r="J227" s="11"/>
      <c r="K227" s="11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6:24">
      <c r="F228" s="11"/>
      <c r="H228" s="19"/>
      <c r="I228" s="19"/>
      <c r="J228" s="11"/>
      <c r="K228" s="11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6:24">
      <c r="F229" s="11"/>
      <c r="H229" s="19"/>
      <c r="I229" s="19"/>
      <c r="J229" s="11"/>
      <c r="K229" s="11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6:24">
      <c r="F230" s="11"/>
      <c r="H230" s="19"/>
      <c r="I230" s="19"/>
      <c r="J230" s="11"/>
      <c r="K230" s="11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6:24">
      <c r="F231" s="11"/>
      <c r="H231" s="19"/>
      <c r="I231" s="19"/>
      <c r="J231" s="11"/>
      <c r="K231" s="11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6:24">
      <c r="F232" s="11"/>
      <c r="H232" s="19"/>
      <c r="I232" s="19"/>
      <c r="J232" s="11"/>
      <c r="K232" s="11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6:24">
      <c r="F233" s="11"/>
      <c r="H233" s="19"/>
      <c r="I233" s="19"/>
      <c r="J233" s="11"/>
      <c r="K233" s="11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6:24">
      <c r="F234" s="11"/>
      <c r="H234" s="19"/>
      <c r="I234" s="19"/>
      <c r="J234" s="11"/>
      <c r="K234" s="11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6:24">
      <c r="F235" s="11"/>
      <c r="H235" s="19"/>
      <c r="I235" s="19"/>
      <c r="J235" s="11"/>
      <c r="K235" s="11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6:24">
      <c r="F236" s="11"/>
      <c r="H236" s="19"/>
      <c r="I236" s="19"/>
      <c r="J236" s="11"/>
      <c r="K236" s="11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6:24">
      <c r="F237" s="11"/>
      <c r="H237" s="19"/>
      <c r="I237" s="19"/>
      <c r="J237" s="11"/>
      <c r="K237" s="11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6:24">
      <c r="F238" s="11"/>
      <c r="H238" s="19"/>
      <c r="I238" s="19"/>
      <c r="J238" s="11"/>
      <c r="K238" s="11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6:24">
      <c r="F239" s="11"/>
      <c r="H239" s="19"/>
      <c r="I239" s="19"/>
      <c r="J239" s="11"/>
      <c r="K239" s="11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6:24">
      <c r="F240" s="11"/>
      <c r="H240" s="19"/>
      <c r="I240" s="19"/>
      <c r="J240" s="11"/>
      <c r="K240" s="11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6:24">
      <c r="F241" s="11"/>
      <c r="H241" s="19"/>
      <c r="I241" s="19"/>
      <c r="J241" s="11"/>
      <c r="K241" s="11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6:24">
      <c r="F242" s="11"/>
      <c r="H242" s="19"/>
      <c r="I242" s="19"/>
      <c r="J242" s="11"/>
      <c r="K242" s="11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6:24">
      <c r="F243" s="11"/>
      <c r="H243" s="19"/>
      <c r="I243" s="19"/>
      <c r="J243" s="11"/>
      <c r="K243" s="11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6:24">
      <c r="F244" s="11"/>
      <c r="H244" s="19"/>
      <c r="I244" s="19"/>
      <c r="J244" s="11"/>
      <c r="K244" s="11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6:24">
      <c r="F245" s="11"/>
      <c r="H245" s="19"/>
      <c r="I245" s="19"/>
      <c r="J245" s="11"/>
      <c r="K245" s="11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6:24">
      <c r="F246" s="11"/>
      <c r="H246" s="19"/>
      <c r="I246" s="19"/>
      <c r="J246" s="11"/>
      <c r="K246" s="11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</sheetData>
  <phoneticPr fontId="29" type="noConversion"/>
  <hyperlinks>
    <hyperlink ref="H25" r:id="rId1" xr:uid="{00000000-0004-0000-0100-000000000000}"/>
    <hyperlink ref="H15" r:id="rId2" xr:uid="{00000000-0004-0000-0100-000001000000}"/>
    <hyperlink ref="H27" r:id="rId3" xr:uid="{00000000-0004-0000-0100-000002000000}"/>
    <hyperlink ref="H28" r:id="rId4" xr:uid="{00000000-0004-0000-0100-000003000000}"/>
    <hyperlink ref="H29" r:id="rId5" xr:uid="{00000000-0004-0000-0100-000004000000}"/>
    <hyperlink ref="H22" r:id="rId6" xr:uid="{00000000-0004-0000-0100-000005000000}"/>
  </hyperlinks>
  <pageMargins left="0.7" right="0.7" top="0.75" bottom="0.75" header="0" footer="0"/>
  <pageSetup paperSize="9" orientation="portrait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C2AD-C342-4581-BC2B-F3AAA5B99257}">
  <dimension ref="A1"/>
  <sheetViews>
    <sheetView workbookViewId="0">
      <selection activeCell="H10" sqref="H10"/>
    </sheetView>
  </sheetViews>
  <sheetFormatPr baseColWidth="10" defaultColWidth="8.83203125" defaultRowHeight="14"/>
  <sheetData/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I233"/>
  <sheetViews>
    <sheetView tabSelected="1" zoomScale="160" zoomScaleNormal="160" workbookViewId="0">
      <selection activeCell="K6" sqref="K6"/>
    </sheetView>
  </sheetViews>
  <sheetFormatPr baseColWidth="10" defaultColWidth="12.5" defaultRowHeight="15"/>
  <cols>
    <col min="1" max="1" width="10" style="56" customWidth="1"/>
    <col min="2" max="2" width="4.83203125" style="95" bestFit="1" customWidth="1"/>
    <col min="3" max="3" width="14.1640625" style="56" customWidth="1"/>
    <col min="4" max="5" width="10" style="56" customWidth="1"/>
    <col min="6" max="6" width="16.5" style="56" customWidth="1"/>
    <col min="7" max="8" width="8" style="95" customWidth="1"/>
    <col min="9" max="9" width="8.5" style="95" customWidth="1"/>
    <col min="10" max="10" width="16.33203125" style="95" customWidth="1"/>
    <col min="11" max="11" width="26.83203125" style="56" customWidth="1"/>
    <col min="12" max="12" width="39.5" style="56" hidden="1" customWidth="1"/>
    <col min="13" max="14" width="10" style="56" hidden="1" customWidth="1"/>
    <col min="15" max="15" width="8" style="56" hidden="1" customWidth="1"/>
    <col min="16" max="16" width="38.5" style="56" bestFit="1" customWidth="1"/>
    <col min="17" max="17" width="8.83203125" style="56" bestFit="1" customWidth="1"/>
    <col min="18" max="25" width="10" style="56" customWidth="1"/>
    <col min="26" max="16384" width="12.5" style="56"/>
  </cols>
  <sheetData>
    <row r="1" spans="1:35">
      <c r="A1" s="50"/>
      <c r="B1" s="51">
        <v>2024</v>
      </c>
      <c r="C1" s="50"/>
      <c r="D1" s="50"/>
      <c r="E1" s="50"/>
      <c r="F1" s="50"/>
      <c r="G1" s="52"/>
      <c r="H1" s="52"/>
      <c r="I1" s="52"/>
      <c r="J1" s="52"/>
      <c r="K1" s="50"/>
      <c r="L1" s="53"/>
      <c r="M1" s="53"/>
      <c r="N1" s="53"/>
      <c r="O1" s="54"/>
      <c r="P1" s="55"/>
      <c r="Q1" s="53"/>
    </row>
    <row r="2" spans="1:35">
      <c r="A2" s="50"/>
      <c r="B2" s="51" t="s">
        <v>182</v>
      </c>
      <c r="C2" s="57" t="s">
        <v>183</v>
      </c>
      <c r="D2" s="57" t="s">
        <v>184</v>
      </c>
      <c r="E2" s="57" t="s">
        <v>185</v>
      </c>
      <c r="F2" s="57" t="s">
        <v>5</v>
      </c>
      <c r="G2" s="51" t="s">
        <v>186</v>
      </c>
      <c r="H2" s="51" t="s">
        <v>187</v>
      </c>
      <c r="I2" s="51" t="s">
        <v>188</v>
      </c>
      <c r="J2" s="51" t="s">
        <v>189</v>
      </c>
      <c r="K2" s="57" t="s">
        <v>7</v>
      </c>
      <c r="L2" s="58" t="s">
        <v>190</v>
      </c>
      <c r="M2" s="58" t="s">
        <v>191</v>
      </c>
      <c r="N2" s="58" t="s">
        <v>192</v>
      </c>
      <c r="O2" s="59" t="s">
        <v>193</v>
      </c>
      <c r="P2" s="60" t="s">
        <v>194</v>
      </c>
      <c r="Q2" s="61" t="s">
        <v>190</v>
      </c>
    </row>
    <row r="3" spans="1:35">
      <c r="A3" s="51" t="s">
        <v>195</v>
      </c>
      <c r="B3" s="62" t="s">
        <v>87</v>
      </c>
      <c r="C3" s="63" t="s">
        <v>677</v>
      </c>
      <c r="D3" s="64" t="s">
        <v>116</v>
      </c>
      <c r="E3" s="64" t="s">
        <v>117</v>
      </c>
      <c r="F3" s="64" t="s">
        <v>118</v>
      </c>
      <c r="G3" s="65" t="s">
        <v>11</v>
      </c>
      <c r="H3" s="66" t="s">
        <v>111</v>
      </c>
      <c r="I3" s="62" t="s">
        <v>23</v>
      </c>
      <c r="J3" s="62" t="s">
        <v>196</v>
      </c>
      <c r="K3" s="67" t="s">
        <v>119</v>
      </c>
      <c r="L3" s="58"/>
      <c r="M3" s="68"/>
      <c r="N3" s="68"/>
      <c r="O3" s="68"/>
      <c r="P3" s="69"/>
      <c r="Q3" s="69"/>
    </row>
    <row r="4" spans="1:35">
      <c r="A4" s="51">
        <v>1</v>
      </c>
      <c r="B4" s="52" t="s">
        <v>87</v>
      </c>
      <c r="C4" s="70" t="s">
        <v>197</v>
      </c>
      <c r="D4" s="81" t="s">
        <v>203</v>
      </c>
      <c r="E4" s="81" t="s">
        <v>204</v>
      </c>
      <c r="F4" s="82" t="s">
        <v>64</v>
      </c>
      <c r="G4" s="83" t="s">
        <v>11</v>
      </c>
      <c r="H4" s="83" t="s">
        <v>199</v>
      </c>
      <c r="I4" s="83" t="s">
        <v>23</v>
      </c>
      <c r="J4" s="83" t="s">
        <v>205</v>
      </c>
      <c r="K4" s="82" t="s">
        <v>206</v>
      </c>
      <c r="L4" s="84" t="s">
        <v>207</v>
      </c>
      <c r="M4" s="55"/>
      <c r="N4" s="55"/>
      <c r="O4" s="55"/>
      <c r="P4" s="55" t="s">
        <v>208</v>
      </c>
      <c r="Q4" s="72"/>
    </row>
    <row r="5" spans="1:35">
      <c r="A5" s="51">
        <v>2</v>
      </c>
      <c r="B5" s="73" t="s">
        <v>87</v>
      </c>
      <c r="C5" s="70" t="s">
        <v>197</v>
      </c>
      <c r="D5" s="81" t="s">
        <v>209</v>
      </c>
      <c r="E5" s="81" t="s">
        <v>210</v>
      </c>
      <c r="F5" s="82" t="s">
        <v>90</v>
      </c>
      <c r="G5" s="83" t="s">
        <v>11</v>
      </c>
      <c r="H5" s="83" t="s">
        <v>111</v>
      </c>
      <c r="I5" s="83" t="s">
        <v>23</v>
      </c>
      <c r="J5" s="83" t="s">
        <v>196</v>
      </c>
      <c r="K5" s="82" t="s">
        <v>211</v>
      </c>
      <c r="L5" s="84" t="s">
        <v>207</v>
      </c>
      <c r="M5" s="55"/>
      <c r="N5" s="55"/>
      <c r="O5" s="55"/>
      <c r="P5" s="55" t="s">
        <v>212</v>
      </c>
      <c r="Q5" s="72"/>
      <c r="R5" s="74"/>
    </row>
    <row r="6" spans="1:35">
      <c r="A6" s="51">
        <v>3</v>
      </c>
      <c r="B6" s="52" t="s">
        <v>87</v>
      </c>
      <c r="C6" s="70" t="s">
        <v>197</v>
      </c>
      <c r="D6" s="81" t="s">
        <v>213</v>
      </c>
      <c r="E6" s="81" t="s">
        <v>214</v>
      </c>
      <c r="F6" s="82" t="s">
        <v>215</v>
      </c>
      <c r="G6" s="83" t="s">
        <v>11</v>
      </c>
      <c r="H6" s="83" t="s">
        <v>199</v>
      </c>
      <c r="I6" s="83" t="s">
        <v>23</v>
      </c>
      <c r="J6" s="83" t="s">
        <v>216</v>
      </c>
      <c r="K6" s="82"/>
      <c r="L6" s="84" t="s">
        <v>207</v>
      </c>
      <c r="M6" s="55"/>
      <c r="N6" s="55"/>
      <c r="O6" s="55"/>
      <c r="P6" s="55" t="s">
        <v>217</v>
      </c>
      <c r="Q6" s="72"/>
      <c r="R6" s="75"/>
    </row>
    <row r="7" spans="1:35">
      <c r="A7" s="76">
        <v>4</v>
      </c>
      <c r="B7" s="71" t="s">
        <v>87</v>
      </c>
      <c r="C7" s="70" t="s">
        <v>197</v>
      </c>
      <c r="D7" s="81" t="s">
        <v>218</v>
      </c>
      <c r="E7" s="81" t="s">
        <v>219</v>
      </c>
      <c r="F7" s="82" t="s">
        <v>220</v>
      </c>
      <c r="G7" s="83" t="s">
        <v>11</v>
      </c>
      <c r="H7" s="83" t="s">
        <v>111</v>
      </c>
      <c r="I7" s="83" t="s">
        <v>8</v>
      </c>
      <c r="J7" s="83" t="s">
        <v>196</v>
      </c>
      <c r="K7" s="82" t="s">
        <v>221</v>
      </c>
      <c r="L7" s="84" t="s">
        <v>207</v>
      </c>
      <c r="M7" s="55"/>
      <c r="N7" s="55"/>
      <c r="O7" s="55"/>
      <c r="P7" s="55" t="s">
        <v>222</v>
      </c>
      <c r="Q7" s="72"/>
      <c r="R7" s="75"/>
    </row>
    <row r="8" spans="1:35">
      <c r="A8" s="51">
        <v>5</v>
      </c>
      <c r="B8" s="52" t="s">
        <v>87</v>
      </c>
      <c r="C8" s="70" t="s">
        <v>197</v>
      </c>
      <c r="D8" s="81" t="s">
        <v>223</v>
      </c>
      <c r="E8" s="81" t="s">
        <v>224</v>
      </c>
      <c r="F8" s="82" t="s">
        <v>225</v>
      </c>
      <c r="G8" s="83" t="s">
        <v>11</v>
      </c>
      <c r="H8" s="83" t="s">
        <v>111</v>
      </c>
      <c r="I8" s="83" t="s">
        <v>23</v>
      </c>
      <c r="J8" s="83" t="s">
        <v>196</v>
      </c>
      <c r="K8" s="82" t="s">
        <v>226</v>
      </c>
      <c r="L8" s="84" t="s">
        <v>207</v>
      </c>
      <c r="M8" s="55"/>
      <c r="N8" s="55"/>
      <c r="O8" s="55"/>
      <c r="P8" s="55" t="s">
        <v>227</v>
      </c>
      <c r="Q8" s="72"/>
      <c r="R8" s="75"/>
    </row>
    <row r="9" spans="1:35">
      <c r="A9" s="76">
        <v>6</v>
      </c>
      <c r="B9" s="78" t="s">
        <v>87</v>
      </c>
      <c r="C9" s="70" t="s">
        <v>197</v>
      </c>
      <c r="D9" s="81" t="s">
        <v>228</v>
      </c>
      <c r="E9" s="81" t="s">
        <v>229</v>
      </c>
      <c r="F9" s="82" t="s">
        <v>32</v>
      </c>
      <c r="G9" s="83" t="s">
        <v>11</v>
      </c>
      <c r="H9" s="83" t="s">
        <v>199</v>
      </c>
      <c r="I9" s="83" t="s">
        <v>8</v>
      </c>
      <c r="J9" s="83" t="s">
        <v>230</v>
      </c>
      <c r="K9" s="82" t="s">
        <v>231</v>
      </c>
      <c r="L9" s="84" t="s">
        <v>207</v>
      </c>
      <c r="M9" s="55"/>
      <c r="N9" s="55"/>
      <c r="O9" s="55"/>
      <c r="P9" s="55" t="s">
        <v>232</v>
      </c>
      <c r="Q9" s="72"/>
    </row>
    <row r="10" spans="1:35">
      <c r="A10" s="76">
        <v>7</v>
      </c>
      <c r="B10" s="78" t="s">
        <v>87</v>
      </c>
      <c r="C10" s="113" t="s">
        <v>681</v>
      </c>
      <c r="D10" s="81"/>
      <c r="E10" s="81"/>
      <c r="F10" s="82"/>
      <c r="G10" s="83"/>
      <c r="H10" s="83"/>
      <c r="I10" s="83"/>
      <c r="J10" s="83"/>
      <c r="K10" s="82"/>
      <c r="L10" s="84"/>
      <c r="M10" s="55"/>
      <c r="N10" s="55"/>
      <c r="O10" s="55"/>
      <c r="P10" s="55"/>
      <c r="Q10" s="72"/>
    </row>
    <row r="11" spans="1:35">
      <c r="A11" s="76">
        <v>8</v>
      </c>
      <c r="B11" s="78" t="s">
        <v>87</v>
      </c>
      <c r="C11" s="113" t="s">
        <v>681</v>
      </c>
      <c r="D11" s="81"/>
      <c r="E11" s="81"/>
      <c r="F11" s="82"/>
      <c r="G11" s="83"/>
      <c r="H11" s="83"/>
      <c r="I11" s="83"/>
      <c r="J11" s="83"/>
      <c r="K11" s="82"/>
      <c r="L11" s="84"/>
      <c r="M11" s="55"/>
      <c r="N11" s="55"/>
      <c r="O11" s="55"/>
      <c r="P11" s="55"/>
      <c r="Q11" s="72"/>
    </row>
    <row r="12" spans="1:35">
      <c r="A12" s="76">
        <v>9</v>
      </c>
      <c r="B12" s="78" t="s">
        <v>87</v>
      </c>
      <c r="C12" s="113" t="s">
        <v>681</v>
      </c>
      <c r="D12" s="81"/>
      <c r="E12" s="81"/>
      <c r="F12" s="82"/>
      <c r="G12" s="83"/>
      <c r="H12" s="83"/>
      <c r="I12" s="83"/>
      <c r="J12" s="83"/>
      <c r="K12" s="82"/>
      <c r="L12" s="84"/>
      <c r="M12" s="55"/>
      <c r="N12" s="55"/>
      <c r="O12" s="55"/>
      <c r="P12" s="55"/>
      <c r="Q12" s="72"/>
    </row>
    <row r="13" spans="1:35">
      <c r="A13" s="76">
        <v>10</v>
      </c>
      <c r="B13" s="78" t="s">
        <v>87</v>
      </c>
      <c r="C13" s="113" t="s">
        <v>681</v>
      </c>
      <c r="D13" s="81"/>
      <c r="E13" s="81"/>
      <c r="F13" s="82"/>
      <c r="G13" s="83"/>
      <c r="H13" s="83"/>
      <c r="I13" s="83"/>
      <c r="J13" s="83"/>
      <c r="K13" s="82"/>
      <c r="L13" s="84"/>
      <c r="M13" s="55"/>
      <c r="N13" s="55"/>
      <c r="O13" s="55"/>
      <c r="P13" s="55"/>
      <c r="Q13" s="72"/>
    </row>
    <row r="14" spans="1:35">
      <c r="A14" s="86">
        <v>11</v>
      </c>
      <c r="B14" s="87" t="s">
        <v>87</v>
      </c>
      <c r="C14" s="113" t="s">
        <v>681</v>
      </c>
      <c r="D14" s="81"/>
      <c r="E14" s="81"/>
      <c r="F14" s="82"/>
      <c r="G14" s="83"/>
      <c r="H14" s="83"/>
      <c r="I14" s="83"/>
      <c r="J14" s="83"/>
      <c r="K14" s="82"/>
      <c r="L14" s="84"/>
      <c r="M14" s="55"/>
      <c r="N14" s="55"/>
      <c r="O14" s="55"/>
      <c r="P14" s="55"/>
      <c r="Q14" s="72"/>
    </row>
    <row r="15" spans="1:35">
      <c r="A15" s="88">
        <v>12</v>
      </c>
      <c r="B15" s="83" t="s">
        <v>87</v>
      </c>
      <c r="C15" s="113" t="s">
        <v>681</v>
      </c>
      <c r="D15" s="81"/>
      <c r="E15" s="81"/>
      <c r="F15" s="82"/>
      <c r="G15" s="83"/>
      <c r="H15" s="83"/>
      <c r="I15" s="83"/>
      <c r="J15" s="83"/>
      <c r="K15" s="82"/>
      <c r="L15" s="84"/>
      <c r="M15" s="55"/>
      <c r="N15" s="55"/>
      <c r="O15" s="55"/>
      <c r="P15" s="55"/>
      <c r="Q15" s="72"/>
      <c r="AI15" s="56" t="s">
        <v>233</v>
      </c>
    </row>
    <row r="16" spans="1:35">
      <c r="A16" s="89"/>
      <c r="B16" s="90"/>
      <c r="C16" s="89"/>
      <c r="D16" s="89"/>
      <c r="E16" s="89"/>
      <c r="F16" s="89"/>
      <c r="G16" s="90"/>
      <c r="H16" s="90"/>
      <c r="I16" s="90"/>
      <c r="J16" s="90"/>
      <c r="K16" s="89"/>
    </row>
    <row r="17" spans="1:11">
      <c r="A17" s="89"/>
      <c r="B17" s="90"/>
      <c r="C17" s="91" t="s">
        <v>186</v>
      </c>
      <c r="D17" s="91" t="s">
        <v>234</v>
      </c>
      <c r="E17" s="89"/>
      <c r="F17" s="91" t="s">
        <v>187</v>
      </c>
      <c r="G17" s="91" t="s">
        <v>234</v>
      </c>
      <c r="H17" s="90"/>
      <c r="I17" s="92" t="s">
        <v>188</v>
      </c>
      <c r="J17" s="92" t="s">
        <v>234</v>
      </c>
      <c r="K17" s="93"/>
    </row>
    <row r="18" spans="1:11">
      <c r="A18" s="89"/>
      <c r="B18" s="90"/>
      <c r="C18" s="94" t="s">
        <v>21</v>
      </c>
      <c r="D18" s="94">
        <f>COUNTIF(G2:G15,"G")</f>
        <v>0</v>
      </c>
      <c r="E18" s="89"/>
      <c r="F18" s="83" t="s">
        <v>46</v>
      </c>
      <c r="G18" s="83">
        <f>COUNTIF(H3:H15,"EU")</f>
        <v>0</v>
      </c>
      <c r="H18" s="90"/>
      <c r="I18" s="71" t="s">
        <v>23</v>
      </c>
      <c r="J18" s="71">
        <f>COUNTIF(I3:I15,"M")</f>
        <v>5</v>
      </c>
      <c r="K18" s="93"/>
    </row>
    <row r="19" spans="1:11">
      <c r="A19" s="89"/>
      <c r="B19" s="90"/>
      <c r="C19" s="94" t="s">
        <v>38</v>
      </c>
      <c r="D19" s="94">
        <f>COUNTIF(G2:G15,"U")</f>
        <v>0</v>
      </c>
      <c r="E19" s="89"/>
      <c r="F19" s="83" t="s">
        <v>199</v>
      </c>
      <c r="G19" s="83">
        <f>COUNTIF(H3:H15,"Asia")</f>
        <v>3</v>
      </c>
      <c r="H19" s="90"/>
      <c r="I19" s="71" t="s">
        <v>8</v>
      </c>
      <c r="J19" s="71">
        <f>COUNTIF(I3:I15,"F")</f>
        <v>2</v>
      </c>
      <c r="K19" s="89"/>
    </row>
    <row r="20" spans="1:11">
      <c r="A20" s="89"/>
      <c r="B20" s="90"/>
      <c r="C20" s="94" t="s">
        <v>11</v>
      </c>
      <c r="D20" s="94">
        <f>COUNTIF(G2:G15,"I")</f>
        <v>7</v>
      </c>
      <c r="E20" s="89"/>
      <c r="F20" s="83" t="s">
        <v>111</v>
      </c>
      <c r="G20" s="83">
        <f>COUNTIF(H3:H15,"US")</f>
        <v>4</v>
      </c>
      <c r="H20" s="90"/>
      <c r="I20" s="71"/>
      <c r="J20" s="71"/>
      <c r="K20" s="89"/>
    </row>
    <row r="21" spans="1:11">
      <c r="A21" s="89"/>
      <c r="B21" s="90"/>
      <c r="C21" s="89"/>
      <c r="D21" s="90">
        <f>D18+D19+D20</f>
        <v>7</v>
      </c>
      <c r="E21" s="90"/>
      <c r="F21" s="90"/>
      <c r="G21" s="90">
        <f>G18+G19+G20</f>
        <v>7</v>
      </c>
      <c r="H21" s="90"/>
      <c r="I21" s="90"/>
      <c r="J21" s="90">
        <f>J18+J19+J20</f>
        <v>7</v>
      </c>
      <c r="K21" s="93"/>
    </row>
    <row r="22" spans="1:11">
      <c r="C22" s="96"/>
      <c r="D22" s="96"/>
      <c r="E22" s="96"/>
      <c r="F22" s="96"/>
      <c r="K22" s="96"/>
    </row>
    <row r="23" spans="1:11">
      <c r="C23" s="96"/>
      <c r="D23" s="96"/>
      <c r="E23" s="96"/>
      <c r="F23" s="96"/>
      <c r="K23" s="96"/>
    </row>
    <row r="24" spans="1:11">
      <c r="C24" s="96"/>
      <c r="D24" s="96"/>
      <c r="E24" s="96"/>
      <c r="F24" s="96"/>
      <c r="K24" s="96"/>
    </row>
    <row r="25" spans="1:11">
      <c r="C25" s="96"/>
      <c r="D25" s="96"/>
      <c r="E25" s="96"/>
      <c r="F25" s="96"/>
      <c r="K25" s="96"/>
    </row>
    <row r="26" spans="1:11">
      <c r="C26" s="96"/>
      <c r="D26" s="96"/>
      <c r="E26" s="96"/>
      <c r="F26" s="96"/>
      <c r="K26" s="96"/>
    </row>
    <row r="27" spans="1:11">
      <c r="C27" s="96"/>
      <c r="D27" s="96"/>
      <c r="E27" s="96"/>
      <c r="F27" s="96"/>
      <c r="K27" s="96"/>
    </row>
    <row r="28" spans="1:11">
      <c r="C28" s="96"/>
      <c r="D28" s="96"/>
      <c r="E28" s="96"/>
      <c r="F28" s="96"/>
      <c r="K28" s="96"/>
    </row>
    <row r="29" spans="1:11">
      <c r="C29" s="96"/>
      <c r="D29" s="96"/>
      <c r="E29" s="96"/>
      <c r="F29" s="96"/>
      <c r="K29" s="96"/>
    </row>
    <row r="30" spans="1:11">
      <c r="C30" s="96"/>
      <c r="D30" s="96"/>
      <c r="E30" s="96"/>
      <c r="F30" s="96"/>
      <c r="K30" s="96"/>
    </row>
    <row r="31" spans="1:11">
      <c r="C31" s="96"/>
      <c r="D31" s="96"/>
      <c r="E31" s="96"/>
      <c r="F31" s="96"/>
      <c r="K31" s="96"/>
    </row>
    <row r="32" spans="1:11">
      <c r="C32" s="96"/>
      <c r="D32" s="96"/>
      <c r="E32" s="96"/>
      <c r="F32" s="96"/>
      <c r="K32" s="96"/>
    </row>
    <row r="33" spans="3:12">
      <c r="C33" s="96"/>
      <c r="D33" s="96"/>
      <c r="E33" s="96"/>
      <c r="F33" s="96"/>
      <c r="K33" s="96"/>
    </row>
    <row r="34" spans="3:12">
      <c r="D34" s="68"/>
      <c r="E34" s="68"/>
      <c r="F34" s="68"/>
      <c r="G34" s="97"/>
      <c r="H34" s="97"/>
      <c r="I34" s="97"/>
      <c r="J34" s="97"/>
      <c r="K34" s="68"/>
      <c r="L34" s="68"/>
    </row>
    <row r="35" spans="3:12">
      <c r="C35" s="98" t="s">
        <v>235</v>
      </c>
      <c r="D35" s="68"/>
      <c r="E35" s="68"/>
      <c r="F35" s="68"/>
      <c r="G35" s="97"/>
      <c r="H35" s="97"/>
      <c r="I35" s="97"/>
      <c r="J35" s="97"/>
      <c r="K35" s="68"/>
      <c r="L35" s="68"/>
    </row>
    <row r="36" spans="3:12">
      <c r="C36" s="55"/>
      <c r="D36" s="60" t="s">
        <v>184</v>
      </c>
      <c r="E36" s="60" t="s">
        <v>185</v>
      </c>
      <c r="F36" s="60" t="s">
        <v>5</v>
      </c>
      <c r="G36" s="99" t="s">
        <v>186</v>
      </c>
      <c r="H36" s="99" t="s">
        <v>187</v>
      </c>
      <c r="I36" s="99" t="s">
        <v>188</v>
      </c>
      <c r="J36" s="99" t="s">
        <v>189</v>
      </c>
      <c r="K36" s="60" t="s">
        <v>7</v>
      </c>
      <c r="L36" s="68" t="s">
        <v>236</v>
      </c>
    </row>
    <row r="37" spans="3:12">
      <c r="C37" s="55" t="s">
        <v>237</v>
      </c>
      <c r="D37" s="55" t="s">
        <v>238</v>
      </c>
      <c r="E37" s="55" t="s">
        <v>239</v>
      </c>
      <c r="F37" s="55" t="s">
        <v>240</v>
      </c>
      <c r="G37" s="100" t="s">
        <v>38</v>
      </c>
      <c r="H37" s="100" t="s">
        <v>111</v>
      </c>
      <c r="I37" s="100" t="s">
        <v>8</v>
      </c>
      <c r="J37" s="100" t="s">
        <v>111</v>
      </c>
      <c r="K37" s="82" t="s">
        <v>241</v>
      </c>
      <c r="L37" s="56" t="s">
        <v>242</v>
      </c>
    </row>
    <row r="38" spans="3:12">
      <c r="C38" s="55" t="s">
        <v>237</v>
      </c>
      <c r="D38" s="55" t="s">
        <v>243</v>
      </c>
      <c r="E38" s="55" t="s">
        <v>204</v>
      </c>
      <c r="F38" s="55" t="s">
        <v>244</v>
      </c>
      <c r="G38" s="100" t="s">
        <v>38</v>
      </c>
      <c r="H38" s="100" t="s">
        <v>111</v>
      </c>
      <c r="I38" s="100" t="s">
        <v>8</v>
      </c>
      <c r="J38" s="100" t="s">
        <v>111</v>
      </c>
      <c r="K38" s="82" t="s">
        <v>245</v>
      </c>
      <c r="L38" s="56" t="s">
        <v>242</v>
      </c>
    </row>
    <row r="39" spans="3:12">
      <c r="C39" s="55" t="s">
        <v>237</v>
      </c>
      <c r="D39" s="55" t="s">
        <v>246</v>
      </c>
      <c r="E39" s="55" t="s">
        <v>247</v>
      </c>
      <c r="F39" s="55" t="s">
        <v>81</v>
      </c>
      <c r="G39" s="100" t="s">
        <v>21</v>
      </c>
      <c r="H39" s="100" t="s">
        <v>46</v>
      </c>
      <c r="I39" s="100" t="s">
        <v>23</v>
      </c>
      <c r="J39" s="100" t="s">
        <v>248</v>
      </c>
      <c r="K39" s="82" t="s">
        <v>249</v>
      </c>
    </row>
    <row r="40" spans="3:12">
      <c r="C40" s="55" t="s">
        <v>237</v>
      </c>
      <c r="D40" s="55" t="s">
        <v>250</v>
      </c>
      <c r="E40" s="55" t="s">
        <v>251</v>
      </c>
      <c r="F40" s="55" t="s">
        <v>54</v>
      </c>
      <c r="G40" s="100" t="s">
        <v>11</v>
      </c>
      <c r="H40" s="100" t="s">
        <v>111</v>
      </c>
      <c r="I40" s="100" t="s">
        <v>23</v>
      </c>
      <c r="J40" s="100" t="s">
        <v>196</v>
      </c>
      <c r="K40" s="82" t="s">
        <v>252</v>
      </c>
    </row>
    <row r="41" spans="3:12">
      <c r="C41" s="96"/>
      <c r="D41" s="96"/>
      <c r="E41" s="96"/>
      <c r="F41" s="96"/>
      <c r="K41" s="96"/>
    </row>
    <row r="42" spans="3:12">
      <c r="C42" s="96"/>
      <c r="D42" s="96"/>
      <c r="E42" s="96"/>
      <c r="F42" s="96"/>
      <c r="K42" s="96"/>
    </row>
    <row r="43" spans="3:12">
      <c r="C43" s="96"/>
      <c r="D43" s="96"/>
      <c r="E43" s="96"/>
      <c r="F43" s="96"/>
      <c r="K43" s="96"/>
    </row>
    <row r="44" spans="3:12">
      <c r="C44" s="96"/>
      <c r="D44" s="96"/>
      <c r="E44" s="96"/>
      <c r="F44" s="96"/>
      <c r="K44" s="96"/>
    </row>
    <row r="45" spans="3:12">
      <c r="C45" s="96"/>
      <c r="D45" s="96"/>
      <c r="E45" s="96"/>
      <c r="F45" s="96"/>
      <c r="K45" s="96"/>
    </row>
    <row r="46" spans="3:12">
      <c r="C46" s="96"/>
      <c r="D46" s="96"/>
      <c r="E46" s="96"/>
      <c r="F46" s="96"/>
      <c r="K46" s="96"/>
    </row>
    <row r="47" spans="3:12">
      <c r="C47" s="96"/>
      <c r="D47" s="96"/>
      <c r="E47" s="96"/>
      <c r="F47" s="96"/>
      <c r="K47" s="96"/>
    </row>
    <row r="48" spans="3:12">
      <c r="C48" s="96"/>
      <c r="D48" s="96"/>
      <c r="E48" s="96"/>
      <c r="F48" s="96"/>
      <c r="K48" s="96"/>
    </row>
    <row r="49" spans="3:11">
      <c r="C49" s="96"/>
      <c r="D49" s="96"/>
      <c r="E49" s="96"/>
      <c r="F49" s="96"/>
      <c r="K49" s="96"/>
    </row>
    <row r="50" spans="3:11">
      <c r="C50" s="96"/>
      <c r="D50" s="96"/>
      <c r="E50" s="96"/>
      <c r="F50" s="96"/>
      <c r="K50" s="96"/>
    </row>
    <row r="51" spans="3:11">
      <c r="C51" s="96"/>
      <c r="D51" s="96"/>
      <c r="E51" s="96"/>
      <c r="F51" s="96"/>
      <c r="K51" s="96"/>
    </row>
    <row r="52" spans="3:11">
      <c r="C52" s="96"/>
      <c r="D52" s="96"/>
      <c r="E52" s="96"/>
      <c r="F52" s="96"/>
      <c r="K52" s="96"/>
    </row>
    <row r="53" spans="3:11">
      <c r="C53" s="96"/>
      <c r="D53" s="96"/>
      <c r="E53" s="96"/>
      <c r="F53" s="96"/>
      <c r="K53" s="96"/>
    </row>
    <row r="54" spans="3:11">
      <c r="C54" s="96"/>
      <c r="D54" s="96"/>
      <c r="E54" s="96"/>
      <c r="F54" s="96"/>
      <c r="K54" s="96"/>
    </row>
    <row r="55" spans="3:11">
      <c r="C55" s="96"/>
      <c r="D55" s="96"/>
      <c r="E55" s="96"/>
      <c r="F55" s="96"/>
      <c r="K55" s="96"/>
    </row>
    <row r="56" spans="3:11">
      <c r="C56" s="96"/>
      <c r="D56" s="96"/>
      <c r="E56" s="96"/>
      <c r="F56" s="96"/>
      <c r="K56" s="96"/>
    </row>
    <row r="57" spans="3:11">
      <c r="C57" s="96"/>
      <c r="D57" s="96"/>
      <c r="E57" s="96"/>
      <c r="F57" s="96"/>
      <c r="K57" s="96"/>
    </row>
    <row r="58" spans="3:11">
      <c r="C58" s="96"/>
      <c r="D58" s="96"/>
      <c r="E58" s="96"/>
      <c r="F58" s="96"/>
      <c r="K58" s="96"/>
    </row>
    <row r="59" spans="3:11">
      <c r="C59" s="96"/>
      <c r="D59" s="96"/>
      <c r="E59" s="96"/>
      <c r="F59" s="96"/>
      <c r="K59" s="96"/>
    </row>
    <row r="60" spans="3:11">
      <c r="C60" s="96"/>
      <c r="D60" s="96"/>
      <c r="E60" s="96"/>
      <c r="F60" s="96"/>
      <c r="K60" s="96"/>
    </row>
    <row r="61" spans="3:11">
      <c r="C61" s="96"/>
      <c r="D61" s="96"/>
      <c r="E61" s="96"/>
      <c r="F61" s="96"/>
      <c r="K61" s="96"/>
    </row>
    <row r="62" spans="3:11">
      <c r="C62" s="96"/>
      <c r="D62" s="96"/>
      <c r="E62" s="96"/>
      <c r="F62" s="96"/>
      <c r="K62" s="96"/>
    </row>
    <row r="63" spans="3:11">
      <c r="C63" s="96"/>
      <c r="D63" s="96"/>
      <c r="E63" s="96"/>
      <c r="F63" s="96"/>
      <c r="K63" s="96"/>
    </row>
    <row r="64" spans="3:11">
      <c r="C64" s="96"/>
      <c r="D64" s="96"/>
      <c r="E64" s="96"/>
      <c r="F64" s="96"/>
      <c r="K64" s="96"/>
    </row>
    <row r="65" spans="3:11">
      <c r="C65" s="96"/>
      <c r="D65" s="96"/>
      <c r="E65" s="96"/>
      <c r="F65" s="96"/>
      <c r="K65" s="96"/>
    </row>
    <row r="66" spans="3:11">
      <c r="C66" s="96"/>
      <c r="D66" s="96"/>
      <c r="E66" s="96"/>
      <c r="F66" s="96"/>
      <c r="K66" s="96"/>
    </row>
    <row r="67" spans="3:11">
      <c r="C67" s="96"/>
      <c r="D67" s="96"/>
      <c r="E67" s="96"/>
      <c r="F67" s="96"/>
      <c r="K67" s="96"/>
    </row>
    <row r="68" spans="3:11">
      <c r="C68" s="96"/>
      <c r="D68" s="96"/>
      <c r="E68" s="96"/>
      <c r="F68" s="96"/>
      <c r="K68" s="96"/>
    </row>
    <row r="69" spans="3:11">
      <c r="C69" s="96"/>
      <c r="D69" s="96"/>
      <c r="E69" s="96"/>
      <c r="F69" s="96"/>
      <c r="K69" s="96"/>
    </row>
    <row r="70" spans="3:11">
      <c r="C70" s="96"/>
      <c r="D70" s="96"/>
      <c r="E70" s="96"/>
      <c r="F70" s="96"/>
      <c r="K70" s="96"/>
    </row>
    <row r="71" spans="3:11">
      <c r="C71" s="96"/>
      <c r="D71" s="96"/>
      <c r="E71" s="96"/>
      <c r="F71" s="96"/>
      <c r="K71" s="96"/>
    </row>
    <row r="72" spans="3:11">
      <c r="C72" s="96"/>
      <c r="D72" s="96"/>
      <c r="E72" s="96"/>
      <c r="F72" s="96"/>
      <c r="K72" s="96"/>
    </row>
    <row r="73" spans="3:11">
      <c r="C73" s="96"/>
      <c r="D73" s="96"/>
      <c r="E73" s="96"/>
      <c r="F73" s="96"/>
      <c r="K73" s="96"/>
    </row>
    <row r="74" spans="3:11">
      <c r="C74" s="96"/>
      <c r="D74" s="96"/>
      <c r="E74" s="96"/>
      <c r="F74" s="96"/>
      <c r="K74" s="96"/>
    </row>
    <row r="75" spans="3:11">
      <c r="C75" s="96"/>
      <c r="D75" s="96"/>
      <c r="E75" s="96"/>
      <c r="F75" s="96"/>
      <c r="K75" s="96"/>
    </row>
    <row r="76" spans="3:11">
      <c r="C76" s="96"/>
      <c r="D76" s="96"/>
      <c r="E76" s="96"/>
      <c r="F76" s="96"/>
      <c r="K76" s="96"/>
    </row>
    <row r="77" spans="3:11">
      <c r="C77" s="96"/>
      <c r="D77" s="96"/>
      <c r="E77" s="96"/>
      <c r="F77" s="96"/>
      <c r="K77" s="96"/>
    </row>
    <row r="78" spans="3:11">
      <c r="C78" s="96"/>
      <c r="D78" s="96"/>
      <c r="E78" s="96"/>
      <c r="F78" s="96"/>
      <c r="K78" s="96"/>
    </row>
    <row r="79" spans="3:11">
      <c r="C79" s="96"/>
      <c r="D79" s="96"/>
      <c r="E79" s="96"/>
      <c r="F79" s="96"/>
      <c r="K79" s="96"/>
    </row>
    <row r="80" spans="3:11">
      <c r="C80" s="96"/>
      <c r="D80" s="96"/>
      <c r="E80" s="96"/>
      <c r="F80" s="96"/>
      <c r="K80" s="96"/>
    </row>
    <row r="81" spans="3:11">
      <c r="C81" s="96"/>
      <c r="D81" s="96"/>
      <c r="E81" s="96"/>
      <c r="F81" s="96"/>
      <c r="K81" s="96"/>
    </row>
    <row r="82" spans="3:11">
      <c r="C82" s="96"/>
      <c r="D82" s="96"/>
      <c r="E82" s="96"/>
      <c r="F82" s="96"/>
      <c r="K82" s="96"/>
    </row>
    <row r="83" spans="3:11">
      <c r="C83" s="96"/>
      <c r="D83" s="96"/>
      <c r="E83" s="96"/>
      <c r="F83" s="96"/>
      <c r="K83" s="96"/>
    </row>
    <row r="84" spans="3:11">
      <c r="C84" s="96"/>
      <c r="D84" s="96"/>
      <c r="E84" s="96"/>
      <c r="F84" s="96"/>
      <c r="K84" s="96"/>
    </row>
    <row r="85" spans="3:11">
      <c r="C85" s="96"/>
      <c r="D85" s="96"/>
      <c r="E85" s="96"/>
      <c r="F85" s="96"/>
      <c r="K85" s="96"/>
    </row>
    <row r="86" spans="3:11">
      <c r="C86" s="96"/>
      <c r="D86" s="96"/>
      <c r="E86" s="96"/>
      <c r="F86" s="96"/>
      <c r="K86" s="96"/>
    </row>
    <row r="87" spans="3:11">
      <c r="C87" s="96"/>
      <c r="D87" s="96"/>
      <c r="E87" s="96"/>
      <c r="F87" s="96"/>
      <c r="K87" s="96"/>
    </row>
    <row r="88" spans="3:11">
      <c r="C88" s="96"/>
      <c r="D88" s="96"/>
      <c r="E88" s="96"/>
      <c r="F88" s="96"/>
      <c r="K88" s="96"/>
    </row>
    <row r="89" spans="3:11">
      <c r="C89" s="96"/>
      <c r="D89" s="96"/>
      <c r="E89" s="96"/>
      <c r="F89" s="96"/>
      <c r="K89" s="96"/>
    </row>
    <row r="90" spans="3:11">
      <c r="C90" s="96"/>
      <c r="D90" s="96"/>
      <c r="E90" s="96"/>
      <c r="F90" s="96"/>
      <c r="K90" s="96"/>
    </row>
    <row r="91" spans="3:11">
      <c r="C91" s="96"/>
      <c r="D91" s="96"/>
      <c r="E91" s="96"/>
      <c r="F91" s="96"/>
      <c r="K91" s="96"/>
    </row>
    <row r="92" spans="3:11">
      <c r="C92" s="96"/>
      <c r="D92" s="96"/>
      <c r="E92" s="96"/>
      <c r="F92" s="96"/>
      <c r="K92" s="96"/>
    </row>
    <row r="93" spans="3:11">
      <c r="C93" s="96"/>
      <c r="D93" s="96"/>
      <c r="E93" s="96"/>
      <c r="F93" s="96"/>
      <c r="K93" s="96"/>
    </row>
    <row r="94" spans="3:11">
      <c r="C94" s="96"/>
      <c r="D94" s="96"/>
      <c r="E94" s="96"/>
      <c r="F94" s="96"/>
      <c r="K94" s="96"/>
    </row>
    <row r="95" spans="3:11">
      <c r="C95" s="96"/>
      <c r="D95" s="96"/>
      <c r="E95" s="96"/>
      <c r="F95" s="96"/>
      <c r="K95" s="96"/>
    </row>
    <row r="96" spans="3:11">
      <c r="C96" s="96"/>
      <c r="D96" s="96"/>
      <c r="E96" s="96"/>
      <c r="F96" s="96"/>
      <c r="K96" s="96"/>
    </row>
    <row r="97" spans="3:11">
      <c r="C97" s="96"/>
      <c r="D97" s="96"/>
      <c r="E97" s="96"/>
      <c r="F97" s="96"/>
      <c r="K97" s="96"/>
    </row>
    <row r="98" spans="3:11">
      <c r="C98" s="96"/>
      <c r="D98" s="96"/>
      <c r="E98" s="96"/>
      <c r="F98" s="96"/>
      <c r="K98" s="96"/>
    </row>
    <row r="99" spans="3:11">
      <c r="C99" s="96"/>
      <c r="D99" s="96"/>
      <c r="E99" s="96"/>
      <c r="F99" s="96"/>
      <c r="K99" s="96"/>
    </row>
    <row r="100" spans="3:11">
      <c r="C100" s="96"/>
      <c r="D100" s="96"/>
      <c r="E100" s="96"/>
      <c r="F100" s="96"/>
      <c r="K100" s="96"/>
    </row>
    <row r="101" spans="3:11">
      <c r="C101" s="96"/>
      <c r="D101" s="96"/>
      <c r="E101" s="96"/>
      <c r="F101" s="96"/>
      <c r="K101" s="96"/>
    </row>
    <row r="102" spans="3:11">
      <c r="C102" s="96"/>
      <c r="D102" s="96"/>
      <c r="E102" s="96"/>
      <c r="F102" s="96"/>
      <c r="K102" s="96"/>
    </row>
    <row r="103" spans="3:11">
      <c r="C103" s="96"/>
      <c r="D103" s="96"/>
      <c r="E103" s="96"/>
      <c r="F103" s="96"/>
      <c r="K103" s="96"/>
    </row>
    <row r="104" spans="3:11">
      <c r="C104" s="96"/>
      <c r="D104" s="96"/>
      <c r="E104" s="96"/>
      <c r="F104" s="96"/>
      <c r="K104" s="96"/>
    </row>
    <row r="105" spans="3:11">
      <c r="C105" s="96"/>
      <c r="D105" s="96"/>
      <c r="E105" s="96"/>
      <c r="F105" s="96"/>
      <c r="K105" s="96"/>
    </row>
    <row r="106" spans="3:11">
      <c r="C106" s="96"/>
      <c r="D106" s="96"/>
      <c r="E106" s="96"/>
      <c r="F106" s="96"/>
      <c r="K106" s="96"/>
    </row>
    <row r="107" spans="3:11">
      <c r="C107" s="96"/>
      <c r="D107" s="96"/>
      <c r="E107" s="96"/>
      <c r="F107" s="96"/>
      <c r="K107" s="96"/>
    </row>
    <row r="108" spans="3:11">
      <c r="C108" s="96"/>
      <c r="D108" s="96"/>
      <c r="E108" s="96"/>
      <c r="F108" s="96"/>
      <c r="K108" s="96"/>
    </row>
    <row r="109" spans="3:11">
      <c r="C109" s="96"/>
      <c r="D109" s="96"/>
      <c r="E109" s="96"/>
      <c r="F109" s="96"/>
      <c r="K109" s="96"/>
    </row>
    <row r="110" spans="3:11">
      <c r="C110" s="96"/>
      <c r="D110" s="96"/>
      <c r="E110" s="96"/>
      <c r="F110" s="96"/>
      <c r="K110" s="96"/>
    </row>
    <row r="111" spans="3:11">
      <c r="C111" s="96"/>
      <c r="D111" s="96"/>
      <c r="E111" s="96"/>
      <c r="F111" s="96"/>
      <c r="K111" s="96"/>
    </row>
    <row r="112" spans="3:11">
      <c r="C112" s="96"/>
      <c r="D112" s="96"/>
      <c r="E112" s="96"/>
      <c r="F112" s="96"/>
      <c r="K112" s="96"/>
    </row>
    <row r="113" spans="3:11">
      <c r="C113" s="96"/>
      <c r="D113" s="96"/>
      <c r="E113" s="96"/>
      <c r="F113" s="96"/>
      <c r="K113" s="96"/>
    </row>
    <row r="114" spans="3:11">
      <c r="C114" s="96"/>
      <c r="D114" s="96"/>
      <c r="E114" s="96"/>
      <c r="F114" s="96"/>
      <c r="K114" s="96"/>
    </row>
    <row r="115" spans="3:11">
      <c r="C115" s="96"/>
      <c r="D115" s="96"/>
      <c r="E115" s="96"/>
      <c r="F115" s="96"/>
      <c r="K115" s="96"/>
    </row>
    <row r="116" spans="3:11">
      <c r="C116" s="96"/>
      <c r="D116" s="96"/>
      <c r="E116" s="96"/>
      <c r="F116" s="96"/>
      <c r="K116" s="96"/>
    </row>
    <row r="117" spans="3:11">
      <c r="C117" s="96"/>
      <c r="D117" s="96"/>
      <c r="E117" s="96"/>
      <c r="F117" s="96"/>
      <c r="K117" s="96"/>
    </row>
    <row r="118" spans="3:11">
      <c r="C118" s="96"/>
      <c r="D118" s="96"/>
      <c r="E118" s="96"/>
      <c r="F118" s="96"/>
      <c r="K118" s="96"/>
    </row>
    <row r="119" spans="3:11">
      <c r="C119" s="96"/>
      <c r="D119" s="96"/>
      <c r="E119" s="96"/>
      <c r="F119" s="96"/>
      <c r="K119" s="96"/>
    </row>
    <row r="120" spans="3:11">
      <c r="C120" s="96"/>
      <c r="D120" s="96"/>
      <c r="E120" s="96"/>
      <c r="F120" s="96"/>
      <c r="K120" s="96"/>
    </row>
    <row r="121" spans="3:11">
      <c r="C121" s="96"/>
      <c r="D121" s="96"/>
      <c r="E121" s="96"/>
      <c r="F121" s="96"/>
      <c r="K121" s="96"/>
    </row>
    <row r="122" spans="3:11">
      <c r="C122" s="96"/>
      <c r="D122" s="96"/>
      <c r="E122" s="96"/>
      <c r="F122" s="96"/>
      <c r="K122" s="96"/>
    </row>
    <row r="123" spans="3:11">
      <c r="C123" s="96"/>
      <c r="D123" s="96"/>
      <c r="E123" s="96"/>
      <c r="F123" s="96"/>
      <c r="K123" s="96"/>
    </row>
    <row r="124" spans="3:11">
      <c r="C124" s="96"/>
      <c r="D124" s="96"/>
      <c r="E124" s="96"/>
      <c r="F124" s="96"/>
      <c r="K124" s="96"/>
    </row>
    <row r="125" spans="3:11">
      <c r="C125" s="96"/>
      <c r="D125" s="96"/>
      <c r="E125" s="96"/>
      <c r="F125" s="96"/>
      <c r="K125" s="96"/>
    </row>
    <row r="126" spans="3:11">
      <c r="C126" s="96"/>
      <c r="D126" s="96"/>
      <c r="E126" s="96"/>
      <c r="F126" s="96"/>
      <c r="K126" s="96"/>
    </row>
    <row r="127" spans="3:11">
      <c r="C127" s="96"/>
      <c r="D127" s="96"/>
      <c r="E127" s="96"/>
      <c r="F127" s="96"/>
      <c r="K127" s="96"/>
    </row>
    <row r="128" spans="3:11">
      <c r="C128" s="96"/>
      <c r="D128" s="96"/>
      <c r="E128" s="96"/>
      <c r="F128" s="96"/>
      <c r="K128" s="96"/>
    </row>
    <row r="129" spans="3:11">
      <c r="C129" s="96"/>
      <c r="D129" s="96"/>
      <c r="E129" s="96"/>
      <c r="F129" s="96"/>
      <c r="K129" s="96"/>
    </row>
    <row r="130" spans="3:11">
      <c r="C130" s="96"/>
      <c r="D130" s="96"/>
      <c r="E130" s="96"/>
      <c r="F130" s="96"/>
      <c r="K130" s="96"/>
    </row>
    <row r="131" spans="3:11">
      <c r="C131" s="96"/>
      <c r="D131" s="96"/>
      <c r="E131" s="96"/>
      <c r="F131" s="96"/>
      <c r="K131" s="96"/>
    </row>
    <row r="132" spans="3:11">
      <c r="C132" s="96"/>
      <c r="D132" s="96"/>
      <c r="E132" s="96"/>
      <c r="F132" s="96"/>
      <c r="K132" s="96"/>
    </row>
    <row r="133" spans="3:11">
      <c r="C133" s="96"/>
      <c r="D133" s="96"/>
      <c r="E133" s="96"/>
      <c r="F133" s="96"/>
      <c r="K133" s="96"/>
    </row>
    <row r="134" spans="3:11">
      <c r="C134" s="96"/>
      <c r="D134" s="96"/>
      <c r="E134" s="96"/>
      <c r="F134" s="96"/>
      <c r="K134" s="96"/>
    </row>
    <row r="135" spans="3:11">
      <c r="C135" s="96"/>
      <c r="D135" s="96"/>
      <c r="E135" s="96"/>
      <c r="F135" s="96"/>
      <c r="K135" s="96"/>
    </row>
    <row r="136" spans="3:11">
      <c r="C136" s="96"/>
      <c r="D136" s="96"/>
      <c r="E136" s="96"/>
      <c r="F136" s="96"/>
      <c r="K136" s="96"/>
    </row>
    <row r="137" spans="3:11">
      <c r="C137" s="96"/>
      <c r="D137" s="96"/>
      <c r="E137" s="96"/>
      <c r="F137" s="96"/>
      <c r="K137" s="96"/>
    </row>
    <row r="138" spans="3:11">
      <c r="C138" s="96"/>
      <c r="D138" s="96"/>
      <c r="E138" s="96"/>
      <c r="F138" s="96"/>
      <c r="K138" s="96"/>
    </row>
    <row r="139" spans="3:11">
      <c r="C139" s="96"/>
      <c r="D139" s="96"/>
      <c r="E139" s="96"/>
      <c r="F139" s="96"/>
      <c r="K139" s="96"/>
    </row>
    <row r="140" spans="3:11">
      <c r="C140" s="96"/>
      <c r="D140" s="96"/>
      <c r="E140" s="96"/>
      <c r="F140" s="96"/>
      <c r="K140" s="96"/>
    </row>
    <row r="141" spans="3:11">
      <c r="C141" s="96"/>
      <c r="D141" s="96"/>
      <c r="E141" s="96"/>
      <c r="F141" s="96"/>
      <c r="K141" s="96"/>
    </row>
    <row r="142" spans="3:11">
      <c r="C142" s="96"/>
      <c r="D142" s="96"/>
      <c r="E142" s="96"/>
      <c r="F142" s="96"/>
      <c r="K142" s="96"/>
    </row>
    <row r="143" spans="3:11">
      <c r="C143" s="96"/>
      <c r="D143" s="96"/>
      <c r="E143" s="96"/>
      <c r="F143" s="96"/>
      <c r="K143" s="96"/>
    </row>
    <row r="144" spans="3:11">
      <c r="C144" s="96"/>
      <c r="D144" s="96"/>
      <c r="E144" s="96"/>
      <c r="F144" s="96"/>
      <c r="K144" s="96"/>
    </row>
    <row r="145" spans="3:11">
      <c r="C145" s="96"/>
      <c r="D145" s="96"/>
      <c r="E145" s="96"/>
      <c r="F145" s="96"/>
      <c r="K145" s="96"/>
    </row>
    <row r="146" spans="3:11">
      <c r="C146" s="96"/>
      <c r="D146" s="96"/>
      <c r="E146" s="96"/>
      <c r="F146" s="96"/>
      <c r="K146" s="96"/>
    </row>
    <row r="147" spans="3:11">
      <c r="C147" s="96"/>
      <c r="D147" s="96"/>
      <c r="E147" s="96"/>
      <c r="F147" s="96"/>
      <c r="K147" s="96"/>
    </row>
    <row r="148" spans="3:11">
      <c r="C148" s="96"/>
      <c r="D148" s="96"/>
      <c r="E148" s="96"/>
      <c r="F148" s="96"/>
      <c r="K148" s="96"/>
    </row>
    <row r="149" spans="3:11">
      <c r="C149" s="96"/>
      <c r="D149" s="96"/>
      <c r="E149" s="96"/>
      <c r="F149" s="96"/>
      <c r="K149" s="96"/>
    </row>
    <row r="150" spans="3:11">
      <c r="C150" s="96"/>
      <c r="D150" s="96"/>
      <c r="E150" s="96"/>
      <c r="F150" s="96"/>
      <c r="K150" s="96"/>
    </row>
    <row r="151" spans="3:11">
      <c r="C151" s="96"/>
      <c r="D151" s="96"/>
      <c r="E151" s="96"/>
      <c r="F151" s="96"/>
      <c r="K151" s="96"/>
    </row>
    <row r="152" spans="3:11">
      <c r="C152" s="96"/>
      <c r="D152" s="96"/>
      <c r="E152" s="96"/>
      <c r="F152" s="96"/>
      <c r="K152" s="96"/>
    </row>
    <row r="153" spans="3:11">
      <c r="C153" s="96"/>
      <c r="D153" s="96"/>
      <c r="E153" s="96"/>
      <c r="F153" s="96"/>
      <c r="K153" s="96"/>
    </row>
    <row r="154" spans="3:11">
      <c r="C154" s="96"/>
      <c r="D154" s="96"/>
      <c r="E154" s="96"/>
      <c r="F154" s="96"/>
      <c r="K154" s="96"/>
    </row>
    <row r="155" spans="3:11">
      <c r="C155" s="96"/>
      <c r="D155" s="96"/>
      <c r="E155" s="96"/>
      <c r="F155" s="96"/>
      <c r="K155" s="96"/>
    </row>
    <row r="156" spans="3:11">
      <c r="C156" s="96"/>
      <c r="D156" s="96"/>
      <c r="E156" s="96"/>
      <c r="F156" s="96"/>
      <c r="K156" s="96"/>
    </row>
    <row r="157" spans="3:11">
      <c r="C157" s="96"/>
      <c r="D157" s="96"/>
      <c r="E157" s="96"/>
      <c r="F157" s="96"/>
      <c r="K157" s="96"/>
    </row>
    <row r="158" spans="3:11">
      <c r="C158" s="96"/>
      <c r="D158" s="96"/>
      <c r="E158" s="96"/>
      <c r="F158" s="96"/>
      <c r="K158" s="96"/>
    </row>
    <row r="159" spans="3:11">
      <c r="C159" s="96"/>
      <c r="D159" s="96"/>
      <c r="E159" s="96"/>
      <c r="F159" s="96"/>
      <c r="K159" s="96"/>
    </row>
    <row r="160" spans="3:11">
      <c r="C160" s="96"/>
      <c r="D160" s="96"/>
      <c r="E160" s="96"/>
      <c r="F160" s="96"/>
      <c r="K160" s="96"/>
    </row>
    <row r="161" spans="3:11">
      <c r="C161" s="96"/>
      <c r="D161" s="96"/>
      <c r="E161" s="96"/>
      <c r="F161" s="96"/>
      <c r="K161" s="96"/>
    </row>
    <row r="162" spans="3:11">
      <c r="C162" s="96"/>
      <c r="D162" s="96"/>
      <c r="E162" s="96"/>
      <c r="F162" s="96"/>
      <c r="K162" s="96"/>
    </row>
    <row r="163" spans="3:11">
      <c r="C163" s="96"/>
      <c r="D163" s="96"/>
      <c r="E163" s="96"/>
      <c r="F163" s="96"/>
      <c r="K163" s="96"/>
    </row>
    <row r="164" spans="3:11">
      <c r="C164" s="96"/>
      <c r="D164" s="96"/>
      <c r="E164" s="96"/>
      <c r="F164" s="96"/>
      <c r="K164" s="96"/>
    </row>
    <row r="165" spans="3:11">
      <c r="C165" s="96"/>
      <c r="D165" s="96"/>
      <c r="E165" s="96"/>
      <c r="F165" s="96"/>
      <c r="K165" s="96"/>
    </row>
    <row r="166" spans="3:11">
      <c r="C166" s="96"/>
      <c r="D166" s="96"/>
      <c r="E166" s="96"/>
      <c r="F166" s="96"/>
      <c r="K166" s="96"/>
    </row>
    <row r="167" spans="3:11">
      <c r="C167" s="96"/>
      <c r="D167" s="96"/>
      <c r="E167" s="96"/>
      <c r="F167" s="96"/>
      <c r="K167" s="96"/>
    </row>
    <row r="168" spans="3:11">
      <c r="C168" s="96"/>
      <c r="D168" s="96"/>
      <c r="E168" s="96"/>
      <c r="F168" s="96"/>
      <c r="K168" s="96"/>
    </row>
    <row r="169" spans="3:11">
      <c r="C169" s="96"/>
      <c r="D169" s="96"/>
      <c r="E169" s="96"/>
      <c r="F169" s="96"/>
      <c r="K169" s="96"/>
    </row>
    <row r="170" spans="3:11">
      <c r="C170" s="96"/>
      <c r="D170" s="96"/>
      <c r="E170" s="96"/>
      <c r="F170" s="96"/>
      <c r="K170" s="96"/>
    </row>
    <row r="171" spans="3:11">
      <c r="C171" s="96"/>
      <c r="D171" s="96"/>
      <c r="E171" s="96"/>
      <c r="F171" s="96"/>
      <c r="K171" s="96"/>
    </row>
    <row r="172" spans="3:11">
      <c r="C172" s="96"/>
      <c r="D172" s="96"/>
      <c r="E172" s="96"/>
      <c r="F172" s="96"/>
      <c r="K172" s="96"/>
    </row>
    <row r="173" spans="3:11">
      <c r="C173" s="96"/>
      <c r="D173" s="96"/>
      <c r="E173" s="96"/>
      <c r="F173" s="96"/>
      <c r="K173" s="96"/>
    </row>
    <row r="174" spans="3:11">
      <c r="C174" s="96"/>
      <c r="D174" s="96"/>
      <c r="E174" s="96"/>
      <c r="F174" s="96"/>
      <c r="K174" s="96"/>
    </row>
    <row r="175" spans="3:11">
      <c r="C175" s="96"/>
      <c r="D175" s="96"/>
      <c r="E175" s="96"/>
      <c r="F175" s="96"/>
      <c r="K175" s="96"/>
    </row>
    <row r="176" spans="3:11">
      <c r="C176" s="96"/>
      <c r="D176" s="96"/>
      <c r="E176" s="96"/>
      <c r="F176" s="96"/>
      <c r="K176" s="96"/>
    </row>
    <row r="177" spans="3:11">
      <c r="C177" s="96"/>
      <c r="D177" s="96"/>
      <c r="E177" s="96"/>
      <c r="F177" s="96"/>
      <c r="K177" s="96"/>
    </row>
    <row r="178" spans="3:11">
      <c r="C178" s="96"/>
      <c r="D178" s="96"/>
      <c r="E178" s="96"/>
      <c r="F178" s="96"/>
      <c r="K178" s="96"/>
    </row>
    <row r="179" spans="3:11">
      <c r="C179" s="96"/>
      <c r="D179" s="96"/>
      <c r="E179" s="96"/>
      <c r="F179" s="96"/>
      <c r="K179" s="96"/>
    </row>
    <row r="180" spans="3:11">
      <c r="C180" s="96"/>
      <c r="D180" s="96"/>
      <c r="E180" s="96"/>
      <c r="F180" s="96"/>
      <c r="K180" s="96"/>
    </row>
    <row r="181" spans="3:11">
      <c r="C181" s="96"/>
      <c r="D181" s="96"/>
      <c r="E181" s="96"/>
      <c r="F181" s="96"/>
      <c r="K181" s="96"/>
    </row>
    <row r="182" spans="3:11">
      <c r="C182" s="96"/>
      <c r="D182" s="96"/>
      <c r="E182" s="96"/>
      <c r="F182" s="96"/>
      <c r="K182" s="96"/>
    </row>
    <row r="183" spans="3:11">
      <c r="C183" s="96"/>
      <c r="D183" s="96"/>
      <c r="E183" s="96"/>
      <c r="F183" s="96"/>
      <c r="K183" s="96"/>
    </row>
    <row r="184" spans="3:11">
      <c r="C184" s="96"/>
      <c r="D184" s="96"/>
      <c r="E184" s="96"/>
      <c r="F184" s="96"/>
      <c r="K184" s="96"/>
    </row>
    <row r="185" spans="3:11">
      <c r="C185" s="96"/>
      <c r="D185" s="96"/>
      <c r="E185" s="96"/>
      <c r="F185" s="96"/>
      <c r="K185" s="96"/>
    </row>
    <row r="186" spans="3:11">
      <c r="C186" s="96"/>
      <c r="D186" s="96"/>
      <c r="E186" s="96"/>
      <c r="F186" s="96"/>
      <c r="K186" s="96"/>
    </row>
    <row r="187" spans="3:11">
      <c r="C187" s="96"/>
      <c r="D187" s="96"/>
      <c r="E187" s="96"/>
      <c r="F187" s="96"/>
      <c r="K187" s="96"/>
    </row>
    <row r="188" spans="3:11">
      <c r="C188" s="96"/>
      <c r="D188" s="96"/>
      <c r="E188" s="96"/>
      <c r="F188" s="96"/>
      <c r="K188" s="96"/>
    </row>
    <row r="189" spans="3:11">
      <c r="C189" s="96"/>
      <c r="D189" s="96"/>
      <c r="E189" s="96"/>
      <c r="F189" s="96"/>
      <c r="K189" s="96"/>
    </row>
    <row r="190" spans="3:11">
      <c r="C190" s="96"/>
      <c r="D190" s="96"/>
      <c r="E190" s="96"/>
      <c r="F190" s="96"/>
      <c r="K190" s="96"/>
    </row>
    <row r="191" spans="3:11">
      <c r="C191" s="96"/>
      <c r="D191" s="96"/>
      <c r="E191" s="96"/>
      <c r="F191" s="96"/>
      <c r="K191" s="96"/>
    </row>
    <row r="192" spans="3:11">
      <c r="C192" s="96"/>
      <c r="D192" s="96"/>
      <c r="E192" s="96"/>
      <c r="F192" s="96"/>
      <c r="K192" s="96"/>
    </row>
    <row r="193" spans="3:11">
      <c r="C193" s="96"/>
      <c r="D193" s="96"/>
      <c r="E193" s="96"/>
      <c r="F193" s="96"/>
      <c r="K193" s="96"/>
    </row>
    <row r="194" spans="3:11">
      <c r="C194" s="96"/>
      <c r="D194" s="96"/>
      <c r="E194" s="96"/>
      <c r="F194" s="96"/>
      <c r="K194" s="96"/>
    </row>
    <row r="195" spans="3:11">
      <c r="C195" s="96"/>
      <c r="D195" s="96"/>
      <c r="E195" s="96"/>
      <c r="F195" s="96"/>
      <c r="K195" s="96"/>
    </row>
    <row r="196" spans="3:11">
      <c r="C196" s="96"/>
      <c r="D196" s="96"/>
      <c r="E196" s="96"/>
      <c r="F196" s="96"/>
      <c r="K196" s="96"/>
    </row>
    <row r="197" spans="3:11">
      <c r="C197" s="96"/>
      <c r="D197" s="96"/>
      <c r="E197" s="96"/>
      <c r="F197" s="96"/>
      <c r="K197" s="96"/>
    </row>
    <row r="198" spans="3:11">
      <c r="C198" s="96"/>
      <c r="D198" s="96"/>
      <c r="E198" s="96"/>
      <c r="F198" s="96"/>
      <c r="K198" s="96"/>
    </row>
    <row r="199" spans="3:11">
      <c r="C199" s="96"/>
      <c r="D199" s="96"/>
      <c r="E199" s="96"/>
      <c r="F199" s="96"/>
      <c r="K199" s="96"/>
    </row>
    <row r="200" spans="3:11">
      <c r="C200" s="96"/>
      <c r="D200" s="96"/>
      <c r="E200" s="96"/>
      <c r="F200" s="96"/>
      <c r="K200" s="96"/>
    </row>
    <row r="201" spans="3:11">
      <c r="C201" s="96"/>
      <c r="D201" s="96"/>
      <c r="E201" s="96"/>
      <c r="F201" s="96"/>
      <c r="K201" s="96"/>
    </row>
    <row r="202" spans="3:11">
      <c r="C202" s="96"/>
      <c r="D202" s="96"/>
      <c r="E202" s="96"/>
      <c r="F202" s="96"/>
      <c r="K202" s="96"/>
    </row>
    <row r="203" spans="3:11">
      <c r="C203" s="96"/>
      <c r="D203" s="96"/>
      <c r="E203" s="96"/>
      <c r="F203" s="96"/>
      <c r="K203" s="96"/>
    </row>
    <row r="204" spans="3:11">
      <c r="C204" s="96"/>
      <c r="D204" s="96"/>
      <c r="E204" s="96"/>
      <c r="F204" s="96"/>
      <c r="K204" s="96"/>
    </row>
    <row r="205" spans="3:11">
      <c r="C205" s="96"/>
      <c r="D205" s="96"/>
      <c r="E205" s="96"/>
      <c r="F205" s="96"/>
      <c r="K205" s="96"/>
    </row>
    <row r="206" spans="3:11">
      <c r="C206" s="96"/>
      <c r="D206" s="96"/>
      <c r="E206" s="96"/>
      <c r="F206" s="96"/>
      <c r="K206" s="96"/>
    </row>
    <row r="207" spans="3:11">
      <c r="C207" s="96"/>
      <c r="D207" s="96"/>
      <c r="E207" s="96"/>
      <c r="F207" s="96"/>
      <c r="K207" s="96"/>
    </row>
    <row r="208" spans="3:11">
      <c r="C208" s="96"/>
      <c r="D208" s="96"/>
      <c r="E208" s="96"/>
      <c r="F208" s="96"/>
      <c r="K208" s="96"/>
    </row>
    <row r="209" spans="3:11">
      <c r="C209" s="96"/>
      <c r="D209" s="96"/>
      <c r="E209" s="96"/>
      <c r="F209" s="96"/>
      <c r="K209" s="96"/>
    </row>
    <row r="210" spans="3:11">
      <c r="C210" s="96"/>
      <c r="D210" s="96"/>
      <c r="E210" s="96"/>
      <c r="F210" s="96"/>
      <c r="K210" s="96"/>
    </row>
    <row r="211" spans="3:11">
      <c r="C211" s="96"/>
      <c r="D211" s="96"/>
      <c r="E211" s="96"/>
      <c r="F211" s="96"/>
      <c r="K211" s="96"/>
    </row>
    <row r="212" spans="3:11">
      <c r="C212" s="96"/>
      <c r="D212" s="96"/>
      <c r="E212" s="96"/>
      <c r="F212" s="96"/>
      <c r="K212" s="96"/>
    </row>
    <row r="213" spans="3:11">
      <c r="C213" s="96"/>
      <c r="D213" s="96"/>
      <c r="E213" s="96"/>
      <c r="F213" s="96"/>
      <c r="K213" s="96"/>
    </row>
    <row r="214" spans="3:11">
      <c r="C214" s="96"/>
      <c r="D214" s="96"/>
      <c r="E214" s="96"/>
      <c r="F214" s="96"/>
      <c r="K214" s="96"/>
    </row>
    <row r="215" spans="3:11">
      <c r="C215" s="96"/>
      <c r="D215" s="96"/>
      <c r="E215" s="96"/>
      <c r="F215" s="96"/>
      <c r="K215" s="96"/>
    </row>
    <row r="216" spans="3:11">
      <c r="C216" s="96"/>
      <c r="D216" s="96"/>
      <c r="E216" s="96"/>
      <c r="F216" s="96"/>
      <c r="K216" s="96"/>
    </row>
    <row r="217" spans="3:11">
      <c r="C217" s="96"/>
      <c r="D217" s="96"/>
      <c r="E217" s="96"/>
      <c r="F217" s="96"/>
      <c r="K217" s="96"/>
    </row>
    <row r="218" spans="3:11">
      <c r="C218" s="96"/>
      <c r="D218" s="96"/>
      <c r="E218" s="96"/>
      <c r="F218" s="96"/>
      <c r="K218" s="96"/>
    </row>
    <row r="219" spans="3:11">
      <c r="C219" s="96"/>
      <c r="D219" s="96"/>
      <c r="E219" s="96"/>
      <c r="F219" s="96"/>
      <c r="K219" s="96"/>
    </row>
    <row r="220" spans="3:11">
      <c r="C220" s="96"/>
      <c r="D220" s="96"/>
      <c r="E220" s="96"/>
      <c r="F220" s="96"/>
      <c r="K220" s="96"/>
    </row>
    <row r="221" spans="3:11">
      <c r="C221" s="96"/>
      <c r="D221" s="96"/>
      <c r="E221" s="96"/>
      <c r="F221" s="96"/>
      <c r="K221" s="96"/>
    </row>
    <row r="222" spans="3:11">
      <c r="C222" s="96"/>
      <c r="D222" s="96"/>
      <c r="E222" s="96"/>
      <c r="F222" s="96"/>
      <c r="K222" s="96"/>
    </row>
    <row r="223" spans="3:11">
      <c r="C223" s="96"/>
      <c r="D223" s="96"/>
      <c r="E223" s="96"/>
      <c r="F223" s="96"/>
      <c r="K223" s="96"/>
    </row>
    <row r="224" spans="3:11">
      <c r="C224" s="96"/>
      <c r="D224" s="96"/>
      <c r="E224" s="96"/>
      <c r="F224" s="96"/>
      <c r="K224" s="96"/>
    </row>
    <row r="225" spans="3:11">
      <c r="C225" s="96"/>
      <c r="D225" s="96"/>
      <c r="E225" s="96"/>
      <c r="F225" s="96"/>
      <c r="K225" s="96"/>
    </row>
    <row r="226" spans="3:11">
      <c r="C226" s="96"/>
      <c r="D226" s="96"/>
      <c r="E226" s="96"/>
      <c r="F226" s="96"/>
      <c r="K226" s="96"/>
    </row>
    <row r="227" spans="3:11">
      <c r="C227" s="96"/>
      <c r="D227" s="96"/>
      <c r="E227" s="96"/>
      <c r="F227" s="96"/>
      <c r="K227" s="96"/>
    </row>
    <row r="228" spans="3:11">
      <c r="C228" s="96"/>
      <c r="D228" s="96"/>
      <c r="E228" s="96"/>
      <c r="F228" s="96"/>
      <c r="K228" s="96"/>
    </row>
    <row r="229" spans="3:11">
      <c r="C229" s="96"/>
      <c r="D229" s="96"/>
      <c r="E229" s="96"/>
      <c r="F229" s="96"/>
      <c r="K229" s="96"/>
    </row>
    <row r="230" spans="3:11">
      <c r="C230" s="96"/>
      <c r="D230" s="96"/>
      <c r="E230" s="96"/>
      <c r="F230" s="96"/>
      <c r="K230" s="96"/>
    </row>
    <row r="231" spans="3:11">
      <c r="C231" s="96"/>
      <c r="D231" s="96"/>
      <c r="E231" s="96"/>
      <c r="F231" s="96"/>
      <c r="K231" s="96"/>
    </row>
    <row r="232" spans="3:11">
      <c r="C232" s="96"/>
      <c r="D232" s="96"/>
      <c r="E232" s="96"/>
      <c r="F232" s="96"/>
      <c r="K232" s="96"/>
    </row>
    <row r="233" spans="3:11">
      <c r="C233" s="96"/>
      <c r="D233" s="96"/>
      <c r="E233" s="96"/>
      <c r="F233" s="96"/>
      <c r="K233" s="96"/>
    </row>
  </sheetData>
  <phoneticPr fontId="29" type="noConversion"/>
  <hyperlinks>
    <hyperlink ref="K37" r:id="rId1" xr:uid="{00000000-0004-0000-0200-000000000000}"/>
    <hyperlink ref="K38" r:id="rId2" xr:uid="{00000000-0004-0000-0200-000001000000}"/>
  </hyperlinks>
  <pageMargins left="0.7" right="0.7" top="0.75" bottom="0.75" header="0" footer="0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X242"/>
  <sheetViews>
    <sheetView tabSelected="1" zoomScale="160" zoomScaleNormal="160" workbookViewId="0">
      <selection activeCell="K6" sqref="K6"/>
    </sheetView>
  </sheetViews>
  <sheetFormatPr baseColWidth="10" defaultColWidth="12.5" defaultRowHeight="15"/>
  <cols>
    <col min="1" max="1" width="10" style="56" customWidth="1"/>
    <col min="2" max="2" width="4.83203125" style="95" bestFit="1" customWidth="1"/>
    <col min="3" max="4" width="14" style="56" customWidth="1"/>
    <col min="5" max="5" width="10" style="56" customWidth="1"/>
    <col min="6" max="6" width="21.5" style="56" bestFit="1" customWidth="1"/>
    <col min="7" max="9" width="10" style="95" customWidth="1"/>
    <col min="10" max="10" width="14.5" style="95" bestFit="1" customWidth="1"/>
    <col min="11" max="11" width="27.5" style="56" customWidth="1"/>
    <col min="12" max="12" width="47.6640625" style="56" customWidth="1"/>
    <col min="13" max="24" width="10" style="56" customWidth="1"/>
    <col min="25" max="16384" width="12.5" style="56"/>
  </cols>
  <sheetData>
    <row r="1" spans="1:24">
      <c r="A1" s="101"/>
      <c r="B1" s="102">
        <v>2024</v>
      </c>
      <c r="C1" s="101"/>
      <c r="D1" s="101"/>
      <c r="E1" s="101"/>
      <c r="F1" s="101"/>
      <c r="G1" s="103"/>
      <c r="H1" s="103"/>
      <c r="I1" s="103"/>
      <c r="J1" s="103"/>
      <c r="K1" s="101"/>
      <c r="L1" s="55"/>
    </row>
    <row r="2" spans="1:24">
      <c r="A2" s="104"/>
      <c r="B2" s="105" t="s">
        <v>182</v>
      </c>
      <c r="C2" s="106" t="s">
        <v>183</v>
      </c>
      <c r="D2" s="106" t="s">
        <v>184</v>
      </c>
      <c r="E2" s="106" t="s">
        <v>185</v>
      </c>
      <c r="F2" s="106" t="s">
        <v>5</v>
      </c>
      <c r="G2" s="105" t="s">
        <v>186</v>
      </c>
      <c r="H2" s="105" t="s">
        <v>187</v>
      </c>
      <c r="I2" s="105" t="s">
        <v>188</v>
      </c>
      <c r="J2" s="107" t="s">
        <v>189</v>
      </c>
      <c r="K2" s="108" t="s">
        <v>7</v>
      </c>
      <c r="L2" s="60" t="s">
        <v>194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s="68" customFormat="1">
      <c r="A3" s="109" t="s">
        <v>195</v>
      </c>
      <c r="B3" s="62" t="s">
        <v>92</v>
      </c>
      <c r="C3" s="305" t="s">
        <v>676</v>
      </c>
      <c r="D3" s="111" t="s">
        <v>121</v>
      </c>
      <c r="E3" s="111" t="s">
        <v>122</v>
      </c>
      <c r="F3" s="111" t="s">
        <v>64</v>
      </c>
      <c r="G3" s="65" t="s">
        <v>11</v>
      </c>
      <c r="H3" s="65" t="s">
        <v>199</v>
      </c>
      <c r="I3" s="65" t="s">
        <v>23</v>
      </c>
      <c r="J3" s="65" t="s">
        <v>255</v>
      </c>
      <c r="K3" s="111" t="s">
        <v>123</v>
      </c>
      <c r="L3" s="111"/>
    </row>
    <row r="4" spans="1:24">
      <c r="A4" s="109">
        <v>1</v>
      </c>
      <c r="B4" s="112" t="s">
        <v>92</v>
      </c>
      <c r="C4" s="113" t="s">
        <v>254</v>
      </c>
      <c r="D4" s="348" t="s">
        <v>257</v>
      </c>
      <c r="E4" s="348" t="s">
        <v>691</v>
      </c>
      <c r="F4" s="348" t="s">
        <v>81</v>
      </c>
      <c r="G4" s="310" t="s">
        <v>21</v>
      </c>
      <c r="H4" s="310" t="s">
        <v>46</v>
      </c>
      <c r="I4" s="310" t="s">
        <v>23</v>
      </c>
      <c r="J4" s="310" t="s">
        <v>248</v>
      </c>
      <c r="K4" s="349" t="s">
        <v>258</v>
      </c>
      <c r="L4" s="350" t="s">
        <v>259</v>
      </c>
    </row>
    <row r="5" spans="1:24">
      <c r="A5" s="109">
        <v>2</v>
      </c>
      <c r="B5" s="112" t="s">
        <v>92</v>
      </c>
      <c r="C5" s="113" t="s">
        <v>254</v>
      </c>
      <c r="D5" s="351" t="s">
        <v>260</v>
      </c>
      <c r="E5" s="351" t="s">
        <v>261</v>
      </c>
      <c r="F5" s="351" t="s">
        <v>262</v>
      </c>
      <c r="G5" s="352" t="s">
        <v>11</v>
      </c>
      <c r="H5" s="352" t="s">
        <v>199</v>
      </c>
      <c r="I5" s="352" t="s">
        <v>8</v>
      </c>
      <c r="J5" s="352" t="s">
        <v>205</v>
      </c>
      <c r="K5" s="351" t="s">
        <v>263</v>
      </c>
      <c r="L5" s="353" t="s">
        <v>264</v>
      </c>
    </row>
    <row r="6" spans="1:24">
      <c r="A6" s="76">
        <v>3</v>
      </c>
      <c r="B6" s="71" t="s">
        <v>92</v>
      </c>
      <c r="C6" s="70" t="s">
        <v>254</v>
      </c>
      <c r="D6" s="351" t="s">
        <v>265</v>
      </c>
      <c r="E6" s="351" t="s">
        <v>266</v>
      </c>
      <c r="F6" s="351" t="s">
        <v>267</v>
      </c>
      <c r="G6" s="352" t="s">
        <v>38</v>
      </c>
      <c r="H6" s="352" t="s">
        <v>111</v>
      </c>
      <c r="I6" s="352" t="s">
        <v>23</v>
      </c>
      <c r="J6" s="352" t="s">
        <v>196</v>
      </c>
      <c r="K6" s="351"/>
      <c r="L6" s="354" t="s">
        <v>268</v>
      </c>
    </row>
    <row r="7" spans="1:24">
      <c r="A7" s="76">
        <v>4</v>
      </c>
      <c r="B7" s="71" t="s">
        <v>92</v>
      </c>
      <c r="C7" s="70" t="s">
        <v>254</v>
      </c>
      <c r="D7" s="355" t="s">
        <v>269</v>
      </c>
      <c r="E7" s="355" t="s">
        <v>270</v>
      </c>
      <c r="F7" s="355" t="s">
        <v>692</v>
      </c>
      <c r="G7" s="322" t="s">
        <v>38</v>
      </c>
      <c r="H7" s="322" t="s">
        <v>199</v>
      </c>
      <c r="I7" s="322" t="s">
        <v>23</v>
      </c>
      <c r="J7" s="322" t="s">
        <v>271</v>
      </c>
      <c r="K7" s="351" t="s">
        <v>272</v>
      </c>
      <c r="L7" s="354" t="s">
        <v>273</v>
      </c>
    </row>
    <row r="8" spans="1:24">
      <c r="A8" s="76">
        <v>5</v>
      </c>
      <c r="B8" s="71" t="s">
        <v>92</v>
      </c>
      <c r="C8" s="70" t="s">
        <v>254</v>
      </c>
      <c r="D8" s="349" t="s">
        <v>274</v>
      </c>
      <c r="E8" s="349" t="s">
        <v>275</v>
      </c>
      <c r="F8" s="349" t="s">
        <v>276</v>
      </c>
      <c r="G8" s="313" t="s">
        <v>11</v>
      </c>
      <c r="H8" s="356" t="s">
        <v>199</v>
      </c>
      <c r="I8" s="352" t="s">
        <v>23</v>
      </c>
      <c r="J8" s="352" t="s">
        <v>216</v>
      </c>
      <c r="K8" s="351" t="s">
        <v>277</v>
      </c>
      <c r="L8" s="350"/>
    </row>
    <row r="9" spans="1:24">
      <c r="A9" s="76">
        <v>6</v>
      </c>
      <c r="B9" s="71" t="s">
        <v>92</v>
      </c>
      <c r="C9" s="70" t="s">
        <v>254</v>
      </c>
      <c r="D9" s="314" t="s">
        <v>278</v>
      </c>
      <c r="E9" s="314" t="s">
        <v>279</v>
      </c>
      <c r="F9" s="314" t="s">
        <v>280</v>
      </c>
      <c r="G9" s="346" t="s">
        <v>38</v>
      </c>
      <c r="H9" s="346" t="s">
        <v>111</v>
      </c>
      <c r="I9" s="346" t="s">
        <v>8</v>
      </c>
      <c r="J9" s="346" t="s">
        <v>111</v>
      </c>
      <c r="K9" s="314" t="s">
        <v>281</v>
      </c>
      <c r="L9" s="339" t="s">
        <v>282</v>
      </c>
    </row>
    <row r="10" spans="1:24">
      <c r="A10" s="76">
        <v>7</v>
      </c>
      <c r="B10" s="77" t="s">
        <v>92</v>
      </c>
      <c r="C10" s="70" t="s">
        <v>254</v>
      </c>
      <c r="D10" s="314" t="s">
        <v>283</v>
      </c>
      <c r="E10" s="314" t="s">
        <v>284</v>
      </c>
      <c r="F10" s="314" t="s">
        <v>285</v>
      </c>
      <c r="G10" s="346" t="s">
        <v>38</v>
      </c>
      <c r="H10" s="346" t="s">
        <v>111</v>
      </c>
      <c r="I10" s="346" t="s">
        <v>23</v>
      </c>
      <c r="J10" s="346" t="s">
        <v>111</v>
      </c>
      <c r="K10" s="314" t="s">
        <v>286</v>
      </c>
      <c r="L10" s="357" t="s">
        <v>287</v>
      </c>
    </row>
    <row r="11" spans="1:24">
      <c r="A11" s="76">
        <v>8</v>
      </c>
      <c r="B11" s="118" t="s">
        <v>92</v>
      </c>
      <c r="C11" s="70" t="s">
        <v>254</v>
      </c>
      <c r="D11" s="314" t="s">
        <v>288</v>
      </c>
      <c r="E11" s="314" t="s">
        <v>289</v>
      </c>
      <c r="F11" s="314" t="s">
        <v>290</v>
      </c>
      <c r="G11" s="346" t="s">
        <v>21</v>
      </c>
      <c r="H11" s="346" t="s">
        <v>46</v>
      </c>
      <c r="I11" s="346" t="s">
        <v>8</v>
      </c>
      <c r="J11" s="346" t="s">
        <v>248</v>
      </c>
      <c r="K11" s="314" t="s">
        <v>291</v>
      </c>
      <c r="L11" s="314" t="s">
        <v>292</v>
      </c>
    </row>
    <row r="12" spans="1:24">
      <c r="A12" s="76">
        <v>9</v>
      </c>
      <c r="B12" s="118" t="s">
        <v>92</v>
      </c>
      <c r="C12" s="70" t="s">
        <v>254</v>
      </c>
      <c r="D12" s="382" t="s">
        <v>293</v>
      </c>
      <c r="E12" s="382" t="s">
        <v>294</v>
      </c>
      <c r="F12" s="382" t="s">
        <v>295</v>
      </c>
      <c r="G12" s="346" t="s">
        <v>21</v>
      </c>
      <c r="H12" s="346" t="s">
        <v>46</v>
      </c>
      <c r="I12" s="346" t="s">
        <v>23</v>
      </c>
      <c r="J12" s="346" t="s">
        <v>296</v>
      </c>
      <c r="K12" s="314" t="s">
        <v>297</v>
      </c>
      <c r="L12" s="314" t="s">
        <v>298</v>
      </c>
    </row>
    <row r="13" spans="1:24">
      <c r="A13" s="76">
        <v>10</v>
      </c>
      <c r="B13" s="118" t="s">
        <v>92</v>
      </c>
      <c r="C13" s="113" t="s">
        <v>681</v>
      </c>
      <c r="D13" s="119"/>
      <c r="E13" s="119"/>
      <c r="F13" s="119"/>
      <c r="G13" s="120"/>
      <c r="H13" s="120"/>
      <c r="I13" s="120"/>
      <c r="J13" s="120"/>
      <c r="K13" s="119"/>
      <c r="L13" s="121"/>
    </row>
    <row r="14" spans="1:24">
      <c r="A14" s="76">
        <v>11</v>
      </c>
      <c r="B14" s="118" t="s">
        <v>92</v>
      </c>
      <c r="C14" s="113" t="s">
        <v>681</v>
      </c>
      <c r="D14" s="119"/>
      <c r="E14" s="119"/>
      <c r="F14" s="119"/>
      <c r="G14" s="120"/>
      <c r="H14" s="120"/>
      <c r="I14" s="120"/>
      <c r="J14" s="120"/>
      <c r="K14" s="119"/>
      <c r="L14" s="119"/>
    </row>
    <row r="15" spans="1:24">
      <c r="A15" s="76">
        <v>12</v>
      </c>
      <c r="B15" s="118" t="s">
        <v>92</v>
      </c>
      <c r="C15" s="113" t="s">
        <v>681</v>
      </c>
      <c r="D15" s="122"/>
      <c r="E15" s="122"/>
      <c r="F15" s="122"/>
      <c r="G15" s="123"/>
      <c r="H15" s="123"/>
      <c r="I15" s="123"/>
      <c r="J15" s="123"/>
      <c r="K15" s="122"/>
      <c r="L15" s="122"/>
    </row>
    <row r="16" spans="1:24">
      <c r="A16" s="124"/>
      <c r="B16" s="90"/>
      <c r="C16" s="125"/>
      <c r="D16" s="126"/>
      <c r="E16" s="126"/>
      <c r="F16" s="126"/>
      <c r="G16" s="127"/>
      <c r="H16" s="127"/>
      <c r="I16" s="127"/>
      <c r="J16" s="127"/>
      <c r="K16" s="126"/>
      <c r="L16" s="128"/>
    </row>
    <row r="17" spans="1:11">
      <c r="A17" s="129"/>
      <c r="B17" s="130"/>
      <c r="C17" s="131"/>
      <c r="D17" s="129"/>
      <c r="E17" s="129"/>
      <c r="F17" s="129"/>
      <c r="G17" s="130"/>
      <c r="H17" s="130"/>
      <c r="I17" s="130"/>
      <c r="J17" s="130"/>
      <c r="K17" s="129"/>
    </row>
    <row r="18" spans="1:11">
      <c r="A18" s="129"/>
      <c r="B18" s="130"/>
      <c r="C18" s="91" t="s">
        <v>186</v>
      </c>
      <c r="D18" s="91" t="s">
        <v>234</v>
      </c>
      <c r="E18" s="129"/>
      <c r="F18" s="91" t="s">
        <v>187</v>
      </c>
      <c r="G18" s="91" t="s">
        <v>234</v>
      </c>
      <c r="H18" s="130"/>
      <c r="I18" s="92" t="s">
        <v>188</v>
      </c>
      <c r="J18" s="92" t="s">
        <v>234</v>
      </c>
      <c r="K18" s="131"/>
    </row>
    <row r="19" spans="1:11">
      <c r="A19" s="129"/>
      <c r="B19" s="130"/>
      <c r="C19" s="132" t="s">
        <v>21</v>
      </c>
      <c r="D19" s="94">
        <f>COUNTIF(G3:G16,"G")</f>
        <v>3</v>
      </c>
      <c r="E19" s="129"/>
      <c r="F19" s="112" t="s">
        <v>46</v>
      </c>
      <c r="G19" s="83">
        <f>COUNTIF(H4:H16,"EU")</f>
        <v>3</v>
      </c>
      <c r="H19" s="130"/>
      <c r="I19" s="112" t="s">
        <v>23</v>
      </c>
      <c r="J19" s="71">
        <f>COUNTIF(I4:I16,"M")</f>
        <v>6</v>
      </c>
      <c r="K19" s="131"/>
    </row>
    <row r="20" spans="1:11">
      <c r="A20" s="129"/>
      <c r="B20" s="130"/>
      <c r="C20" s="132" t="s">
        <v>38</v>
      </c>
      <c r="D20" s="94">
        <f>COUNTIF(G3:G16,"U")</f>
        <v>4</v>
      </c>
      <c r="E20" s="129"/>
      <c r="F20" s="112" t="s">
        <v>199</v>
      </c>
      <c r="G20" s="83">
        <f>COUNTIF(H4:H16,"Asia")</f>
        <v>3</v>
      </c>
      <c r="H20" s="130"/>
      <c r="I20" s="112" t="s">
        <v>8</v>
      </c>
      <c r="J20" s="71">
        <f>COUNTIF(I4:I16,"F")</f>
        <v>3</v>
      </c>
      <c r="K20" s="131"/>
    </row>
    <row r="21" spans="1:11">
      <c r="A21" s="129"/>
      <c r="B21" s="130"/>
      <c r="C21" s="132" t="s">
        <v>11</v>
      </c>
      <c r="D21" s="94">
        <f>COUNTIF(G3:G16,"I")</f>
        <v>3</v>
      </c>
      <c r="E21" s="129"/>
      <c r="F21" s="112" t="s">
        <v>111</v>
      </c>
      <c r="G21" s="83">
        <f>COUNTIF(H4:H16,"US")</f>
        <v>3</v>
      </c>
      <c r="H21" s="130"/>
      <c r="I21" s="112"/>
      <c r="J21" s="112"/>
      <c r="K21" s="131"/>
    </row>
    <row r="22" spans="1:11">
      <c r="A22" s="129"/>
      <c r="B22" s="130"/>
      <c r="C22" s="129"/>
      <c r="D22" s="130">
        <f>D19+D20+D21</f>
        <v>10</v>
      </c>
      <c r="E22" s="130"/>
      <c r="F22" s="130"/>
      <c r="G22" s="130">
        <f>G19+G20+G21</f>
        <v>9</v>
      </c>
      <c r="H22" s="130"/>
      <c r="I22" s="130"/>
      <c r="J22" s="130">
        <f>J19+J20+J21</f>
        <v>9</v>
      </c>
      <c r="K22" s="131"/>
    </row>
    <row r="23" spans="1:11">
      <c r="C23" s="96"/>
      <c r="D23" s="96"/>
      <c r="E23" s="96"/>
      <c r="F23" s="96"/>
      <c r="K23" s="96"/>
    </row>
    <row r="24" spans="1:11">
      <c r="C24" s="96"/>
      <c r="D24" s="96"/>
      <c r="E24" s="96"/>
      <c r="F24" s="96"/>
      <c r="K24" s="96"/>
    </row>
    <row r="25" spans="1:11">
      <c r="C25" s="96"/>
      <c r="D25" s="96"/>
      <c r="E25" s="96"/>
      <c r="F25" s="96"/>
      <c r="K25" s="96"/>
    </row>
    <row r="26" spans="1:11">
      <c r="C26" s="96"/>
      <c r="D26" s="96"/>
      <c r="E26" s="96"/>
      <c r="F26" s="96"/>
      <c r="K26" s="96"/>
    </row>
    <row r="27" spans="1:11">
      <c r="C27" s="96"/>
      <c r="D27" s="96"/>
      <c r="E27" s="96"/>
      <c r="F27" s="96"/>
      <c r="K27" s="96"/>
    </row>
    <row r="28" spans="1:11">
      <c r="C28" s="96"/>
      <c r="D28" s="96"/>
      <c r="E28" s="96"/>
      <c r="F28" s="96"/>
      <c r="K28" s="96"/>
    </row>
    <row r="29" spans="1:11">
      <c r="C29" s="96"/>
      <c r="D29" s="96"/>
      <c r="E29" s="96"/>
      <c r="F29" s="96"/>
      <c r="K29" s="96"/>
    </row>
    <row r="30" spans="1:11">
      <c r="C30" s="96"/>
      <c r="D30" s="96"/>
      <c r="E30" s="96"/>
      <c r="F30" s="96"/>
      <c r="K30" s="96"/>
    </row>
    <row r="31" spans="1:11">
      <c r="C31" s="96"/>
      <c r="D31" s="96"/>
      <c r="E31" s="96"/>
      <c r="F31" s="96"/>
      <c r="K31" s="96"/>
    </row>
    <row r="32" spans="1:11">
      <c r="C32" s="96"/>
      <c r="D32" s="96"/>
      <c r="E32" s="96"/>
      <c r="F32" s="96"/>
      <c r="K32" s="96"/>
    </row>
    <row r="33" spans="3:12">
      <c r="C33" s="96"/>
      <c r="D33" s="96"/>
      <c r="E33" s="96"/>
      <c r="F33" s="96"/>
      <c r="K33" s="96"/>
    </row>
    <row r="34" spans="3:12">
      <c r="C34" s="96"/>
      <c r="D34" s="96"/>
      <c r="E34" s="96"/>
      <c r="F34" s="96"/>
      <c r="K34" s="96"/>
    </row>
    <row r="35" spans="3:12">
      <c r="C35" s="96"/>
      <c r="D35" s="96"/>
      <c r="E35" s="96"/>
      <c r="F35" s="96"/>
      <c r="K35" s="96"/>
    </row>
    <row r="36" spans="3:12">
      <c r="C36" s="96"/>
      <c r="D36" s="96"/>
      <c r="E36" s="96"/>
      <c r="F36" s="96"/>
      <c r="K36" s="96"/>
    </row>
    <row r="37" spans="3:12">
      <c r="C37" s="98" t="s">
        <v>235</v>
      </c>
      <c r="D37" s="68"/>
      <c r="E37" s="68"/>
      <c r="F37" s="68"/>
      <c r="G37" s="97"/>
      <c r="H37" s="97"/>
      <c r="I37" s="97"/>
      <c r="J37" s="97"/>
      <c r="K37" s="68"/>
    </row>
    <row r="38" spans="3:12">
      <c r="C38" s="55"/>
      <c r="D38" s="60" t="s">
        <v>184</v>
      </c>
      <c r="E38" s="60" t="s">
        <v>185</v>
      </c>
      <c r="F38" s="60" t="s">
        <v>5</v>
      </c>
      <c r="G38" s="99" t="s">
        <v>186</v>
      </c>
      <c r="H38" s="99" t="s">
        <v>187</v>
      </c>
      <c r="I38" s="99" t="s">
        <v>188</v>
      </c>
      <c r="J38" s="133" t="s">
        <v>189</v>
      </c>
      <c r="K38" s="60" t="s">
        <v>7</v>
      </c>
    </row>
    <row r="39" spans="3:12">
      <c r="C39" s="358" t="s">
        <v>237</v>
      </c>
      <c r="D39" s="354" t="s">
        <v>299</v>
      </c>
      <c r="E39" s="383" t="s">
        <v>300</v>
      </c>
      <c r="F39" s="354" t="s">
        <v>64</v>
      </c>
      <c r="G39" s="378" t="s">
        <v>11</v>
      </c>
      <c r="H39" s="378" t="s">
        <v>199</v>
      </c>
      <c r="I39" s="378" t="s">
        <v>23</v>
      </c>
      <c r="J39" s="384" t="s">
        <v>255</v>
      </c>
      <c r="K39" s="314" t="s">
        <v>301</v>
      </c>
      <c r="L39" s="95"/>
    </row>
    <row r="40" spans="3:12">
      <c r="C40" s="358" t="s">
        <v>237</v>
      </c>
      <c r="D40" s="350" t="s">
        <v>302</v>
      </c>
      <c r="E40" s="385" t="s">
        <v>303</v>
      </c>
      <c r="F40" s="350" t="s">
        <v>32</v>
      </c>
      <c r="G40" s="386" t="s">
        <v>11</v>
      </c>
      <c r="H40" s="386" t="s">
        <v>111</v>
      </c>
      <c r="I40" s="386" t="s">
        <v>23</v>
      </c>
      <c r="J40" s="387" t="s">
        <v>196</v>
      </c>
      <c r="K40" s="314" t="s">
        <v>304</v>
      </c>
      <c r="L40" s="95" t="s">
        <v>714</v>
      </c>
    </row>
    <row r="41" spans="3:12">
      <c r="C41" s="358" t="s">
        <v>237</v>
      </c>
      <c r="D41" s="350" t="s">
        <v>305</v>
      </c>
      <c r="E41" s="350" t="s">
        <v>306</v>
      </c>
      <c r="F41" s="350" t="s">
        <v>307</v>
      </c>
      <c r="G41" s="386" t="s">
        <v>21</v>
      </c>
      <c r="H41" s="386" t="s">
        <v>46</v>
      </c>
      <c r="I41" s="386" t="s">
        <v>8</v>
      </c>
      <c r="J41" s="386" t="s">
        <v>248</v>
      </c>
      <c r="K41" s="314" t="s">
        <v>308</v>
      </c>
      <c r="L41" s="95"/>
    </row>
    <row r="42" spans="3:12">
      <c r="C42" s="388" t="s">
        <v>237</v>
      </c>
      <c r="D42" s="350" t="s">
        <v>309</v>
      </c>
      <c r="E42" s="350" t="s">
        <v>310</v>
      </c>
      <c r="F42" s="350" t="s">
        <v>311</v>
      </c>
      <c r="G42" s="386" t="s">
        <v>38</v>
      </c>
      <c r="H42" s="386" t="s">
        <v>46</v>
      </c>
      <c r="I42" s="386" t="s">
        <v>23</v>
      </c>
      <c r="J42" s="386" t="s">
        <v>248</v>
      </c>
      <c r="K42" s="314" t="s">
        <v>312</v>
      </c>
      <c r="L42" s="95"/>
    </row>
    <row r="43" spans="3:12">
      <c r="C43" s="388" t="s">
        <v>237</v>
      </c>
      <c r="D43" s="314" t="s">
        <v>293</v>
      </c>
      <c r="E43" s="314" t="s">
        <v>294</v>
      </c>
      <c r="F43" s="314" t="s">
        <v>295</v>
      </c>
      <c r="G43" s="346" t="s">
        <v>21</v>
      </c>
      <c r="H43" s="346" t="s">
        <v>46</v>
      </c>
      <c r="I43" s="346" t="s">
        <v>23</v>
      </c>
      <c r="J43" s="346" t="s">
        <v>296</v>
      </c>
      <c r="K43" s="314" t="s">
        <v>297</v>
      </c>
    </row>
    <row r="44" spans="3:12">
      <c r="C44" s="358" t="s">
        <v>237</v>
      </c>
      <c r="D44" s="358" t="s">
        <v>313</v>
      </c>
      <c r="E44" s="358" t="s">
        <v>314</v>
      </c>
      <c r="F44" s="358" t="s">
        <v>315</v>
      </c>
      <c r="G44" s="389" t="s">
        <v>21</v>
      </c>
      <c r="H44" s="389" t="s">
        <v>46</v>
      </c>
      <c r="I44" s="389" t="s">
        <v>8</v>
      </c>
      <c r="J44" s="389" t="s">
        <v>256</v>
      </c>
      <c r="K44" s="314" t="s">
        <v>316</v>
      </c>
    </row>
    <row r="45" spans="3:12">
      <c r="C45" s="96"/>
      <c r="D45" s="96"/>
      <c r="E45" s="96"/>
      <c r="F45" s="96"/>
      <c r="K45" s="96"/>
    </row>
    <row r="46" spans="3:12">
      <c r="C46" s="96"/>
      <c r="D46" s="96"/>
      <c r="E46" s="96"/>
      <c r="F46" s="96"/>
      <c r="K46" s="96"/>
    </row>
    <row r="47" spans="3:12">
      <c r="C47" s="96"/>
      <c r="D47" s="96"/>
      <c r="E47" s="96"/>
      <c r="F47" s="96"/>
      <c r="K47" s="96"/>
    </row>
    <row r="48" spans="3:12">
      <c r="C48" s="96"/>
      <c r="D48" s="96"/>
      <c r="E48" s="96"/>
      <c r="F48" s="96"/>
      <c r="K48" s="96"/>
    </row>
    <row r="49" spans="3:11">
      <c r="C49" s="96"/>
      <c r="D49" s="96"/>
      <c r="E49" s="96"/>
      <c r="F49" s="96"/>
      <c r="K49" s="96"/>
    </row>
    <row r="50" spans="3:11">
      <c r="C50" s="96"/>
      <c r="D50" s="96"/>
      <c r="E50" s="96"/>
      <c r="F50" s="96"/>
      <c r="K50" s="96"/>
    </row>
    <row r="51" spans="3:11">
      <c r="C51" s="96"/>
      <c r="D51" s="96"/>
      <c r="E51" s="96"/>
      <c r="F51" s="96"/>
      <c r="K51" s="96"/>
    </row>
    <row r="52" spans="3:11">
      <c r="C52" s="96"/>
      <c r="D52" s="96"/>
      <c r="E52" s="96"/>
      <c r="F52" s="96"/>
      <c r="K52" s="96"/>
    </row>
    <row r="53" spans="3:11">
      <c r="C53" s="96"/>
      <c r="D53" s="96"/>
      <c r="E53" s="96"/>
      <c r="F53" s="96"/>
      <c r="K53" s="96"/>
    </row>
    <row r="54" spans="3:11">
      <c r="C54" s="96"/>
      <c r="D54" s="96"/>
      <c r="E54" s="96"/>
      <c r="F54" s="96"/>
      <c r="K54" s="96"/>
    </row>
    <row r="55" spans="3:11">
      <c r="C55" s="96"/>
      <c r="D55" s="96"/>
      <c r="E55" s="96"/>
      <c r="F55" s="96"/>
      <c r="K55" s="96"/>
    </row>
    <row r="56" spans="3:11">
      <c r="C56" s="96"/>
      <c r="D56" s="96"/>
      <c r="E56" s="96"/>
      <c r="F56" s="96"/>
      <c r="K56" s="96"/>
    </row>
    <row r="57" spans="3:11">
      <c r="C57" s="96"/>
      <c r="D57" s="96"/>
      <c r="E57" s="96"/>
      <c r="F57" s="96"/>
      <c r="K57" s="96"/>
    </row>
    <row r="58" spans="3:11">
      <c r="C58" s="96"/>
      <c r="D58" s="96"/>
      <c r="E58" s="96"/>
      <c r="F58" s="96"/>
      <c r="K58" s="96"/>
    </row>
    <row r="59" spans="3:11">
      <c r="C59" s="96"/>
      <c r="D59" s="96"/>
      <c r="E59" s="96"/>
      <c r="F59" s="96"/>
      <c r="K59" s="96"/>
    </row>
    <row r="60" spans="3:11">
      <c r="C60" s="96"/>
      <c r="D60" s="96"/>
      <c r="E60" s="96"/>
      <c r="F60" s="96"/>
      <c r="K60" s="96"/>
    </row>
    <row r="61" spans="3:11">
      <c r="C61" s="96"/>
      <c r="D61" s="96"/>
      <c r="E61" s="96"/>
      <c r="F61" s="96"/>
      <c r="K61" s="96"/>
    </row>
    <row r="62" spans="3:11">
      <c r="C62" s="96"/>
      <c r="D62" s="96"/>
      <c r="E62" s="96"/>
      <c r="F62" s="96"/>
      <c r="K62" s="96"/>
    </row>
    <row r="63" spans="3:11">
      <c r="C63" s="96"/>
      <c r="D63" s="96"/>
      <c r="E63" s="96"/>
      <c r="F63" s="96"/>
      <c r="K63" s="96"/>
    </row>
    <row r="64" spans="3:11">
      <c r="C64" s="96"/>
      <c r="D64" s="96"/>
      <c r="E64" s="96"/>
      <c r="F64" s="96"/>
      <c r="K64" s="96"/>
    </row>
    <row r="65" spans="3:11">
      <c r="C65" s="96"/>
      <c r="D65" s="96"/>
      <c r="E65" s="96"/>
      <c r="F65" s="96"/>
      <c r="K65" s="96"/>
    </row>
    <row r="66" spans="3:11">
      <c r="C66" s="96"/>
      <c r="D66" s="96"/>
      <c r="E66" s="96"/>
      <c r="F66" s="96"/>
      <c r="K66" s="96"/>
    </row>
    <row r="67" spans="3:11">
      <c r="C67" s="96"/>
      <c r="D67" s="96"/>
      <c r="E67" s="96"/>
      <c r="F67" s="96"/>
      <c r="K67" s="96"/>
    </row>
    <row r="68" spans="3:11">
      <c r="C68" s="96"/>
      <c r="D68" s="96"/>
      <c r="E68" s="96"/>
      <c r="F68" s="96"/>
      <c r="K68" s="96"/>
    </row>
    <row r="69" spans="3:11">
      <c r="C69" s="96"/>
      <c r="D69" s="96"/>
      <c r="E69" s="96"/>
      <c r="F69" s="96"/>
      <c r="K69" s="96"/>
    </row>
    <row r="70" spans="3:11">
      <c r="C70" s="96"/>
      <c r="D70" s="96"/>
      <c r="E70" s="96"/>
      <c r="F70" s="96"/>
      <c r="K70" s="96"/>
    </row>
    <row r="71" spans="3:11">
      <c r="C71" s="96"/>
      <c r="D71" s="96"/>
      <c r="E71" s="96"/>
      <c r="F71" s="96"/>
      <c r="K71" s="96"/>
    </row>
    <row r="72" spans="3:11">
      <c r="C72" s="96"/>
      <c r="D72" s="96"/>
      <c r="E72" s="96"/>
      <c r="F72" s="96"/>
      <c r="K72" s="96"/>
    </row>
    <row r="73" spans="3:11">
      <c r="C73" s="96"/>
      <c r="D73" s="96"/>
      <c r="E73" s="96"/>
      <c r="F73" s="96"/>
      <c r="K73" s="96"/>
    </row>
    <row r="74" spans="3:11">
      <c r="C74" s="96"/>
      <c r="D74" s="96"/>
      <c r="E74" s="96"/>
      <c r="F74" s="96"/>
      <c r="K74" s="96"/>
    </row>
    <row r="75" spans="3:11">
      <c r="C75" s="96"/>
      <c r="D75" s="96"/>
      <c r="E75" s="96"/>
      <c r="F75" s="96"/>
      <c r="K75" s="96"/>
    </row>
    <row r="76" spans="3:11">
      <c r="C76" s="96"/>
      <c r="D76" s="96"/>
      <c r="E76" s="96"/>
      <c r="F76" s="96"/>
      <c r="K76" s="96"/>
    </row>
    <row r="77" spans="3:11">
      <c r="C77" s="96"/>
      <c r="D77" s="96"/>
      <c r="E77" s="96"/>
      <c r="F77" s="96"/>
      <c r="K77" s="96"/>
    </row>
    <row r="78" spans="3:11">
      <c r="C78" s="96"/>
      <c r="D78" s="96"/>
      <c r="E78" s="96"/>
      <c r="F78" s="96"/>
      <c r="K78" s="96"/>
    </row>
    <row r="79" spans="3:11">
      <c r="C79" s="96"/>
      <c r="D79" s="96"/>
      <c r="E79" s="96"/>
      <c r="F79" s="96"/>
      <c r="K79" s="96"/>
    </row>
    <row r="80" spans="3:11">
      <c r="C80" s="96"/>
      <c r="D80" s="96"/>
      <c r="E80" s="96"/>
      <c r="F80" s="96"/>
      <c r="K80" s="96"/>
    </row>
    <row r="81" spans="3:11">
      <c r="C81" s="96"/>
      <c r="D81" s="96"/>
      <c r="E81" s="96"/>
      <c r="F81" s="96"/>
      <c r="K81" s="96"/>
    </row>
    <row r="82" spans="3:11">
      <c r="C82" s="96"/>
      <c r="D82" s="96"/>
      <c r="E82" s="96"/>
      <c r="F82" s="96"/>
      <c r="K82" s="96"/>
    </row>
    <row r="83" spans="3:11">
      <c r="C83" s="96"/>
      <c r="D83" s="96"/>
      <c r="E83" s="96"/>
      <c r="F83" s="96"/>
      <c r="K83" s="96"/>
    </row>
    <row r="84" spans="3:11">
      <c r="C84" s="96"/>
      <c r="D84" s="96"/>
      <c r="E84" s="96"/>
      <c r="F84" s="96"/>
      <c r="K84" s="96"/>
    </row>
    <row r="85" spans="3:11">
      <c r="C85" s="96"/>
      <c r="D85" s="96"/>
      <c r="E85" s="96"/>
      <c r="F85" s="96"/>
      <c r="K85" s="96"/>
    </row>
    <row r="86" spans="3:11">
      <c r="C86" s="96"/>
      <c r="D86" s="96"/>
      <c r="E86" s="96"/>
      <c r="F86" s="96"/>
      <c r="K86" s="96"/>
    </row>
    <row r="87" spans="3:11">
      <c r="C87" s="96"/>
      <c r="D87" s="96"/>
      <c r="E87" s="96"/>
      <c r="F87" s="96"/>
      <c r="K87" s="96"/>
    </row>
    <row r="88" spans="3:11">
      <c r="C88" s="96"/>
      <c r="D88" s="96"/>
      <c r="E88" s="96"/>
      <c r="F88" s="96"/>
      <c r="K88" s="96"/>
    </row>
    <row r="89" spans="3:11">
      <c r="C89" s="96"/>
      <c r="D89" s="96"/>
      <c r="E89" s="96"/>
      <c r="F89" s="96"/>
      <c r="K89" s="96"/>
    </row>
    <row r="90" spans="3:11">
      <c r="C90" s="96"/>
      <c r="D90" s="96"/>
      <c r="E90" s="96"/>
      <c r="F90" s="96"/>
      <c r="K90" s="96"/>
    </row>
    <row r="91" spans="3:11">
      <c r="C91" s="96"/>
      <c r="D91" s="96"/>
      <c r="E91" s="96"/>
      <c r="F91" s="96"/>
      <c r="K91" s="96"/>
    </row>
    <row r="92" spans="3:11">
      <c r="C92" s="96"/>
      <c r="D92" s="96"/>
      <c r="E92" s="96"/>
      <c r="F92" s="96"/>
      <c r="K92" s="96"/>
    </row>
    <row r="93" spans="3:11">
      <c r="C93" s="96"/>
      <c r="D93" s="96"/>
      <c r="E93" s="96"/>
      <c r="F93" s="96"/>
      <c r="K93" s="96"/>
    </row>
    <row r="94" spans="3:11">
      <c r="C94" s="96"/>
      <c r="D94" s="96"/>
      <c r="E94" s="96"/>
      <c r="F94" s="96"/>
      <c r="K94" s="96"/>
    </row>
    <row r="95" spans="3:11">
      <c r="C95" s="96"/>
      <c r="D95" s="96"/>
      <c r="E95" s="96"/>
      <c r="F95" s="96"/>
      <c r="K95" s="96"/>
    </row>
    <row r="96" spans="3:11">
      <c r="C96" s="96"/>
      <c r="D96" s="96"/>
      <c r="E96" s="96"/>
      <c r="F96" s="96"/>
      <c r="K96" s="96"/>
    </row>
    <row r="97" spans="3:11">
      <c r="C97" s="96"/>
      <c r="D97" s="96"/>
      <c r="E97" s="96"/>
      <c r="F97" s="96"/>
      <c r="K97" s="96"/>
    </row>
    <row r="98" spans="3:11">
      <c r="C98" s="96"/>
      <c r="D98" s="96"/>
      <c r="E98" s="96"/>
      <c r="F98" s="96"/>
      <c r="K98" s="96"/>
    </row>
    <row r="99" spans="3:11">
      <c r="C99" s="96"/>
      <c r="D99" s="96"/>
      <c r="E99" s="96"/>
      <c r="F99" s="96"/>
      <c r="K99" s="96"/>
    </row>
    <row r="100" spans="3:11">
      <c r="C100" s="96"/>
      <c r="D100" s="96"/>
      <c r="E100" s="96"/>
      <c r="F100" s="96"/>
      <c r="K100" s="96"/>
    </row>
    <row r="101" spans="3:11">
      <c r="C101" s="96"/>
      <c r="D101" s="96"/>
      <c r="E101" s="96"/>
      <c r="F101" s="96"/>
      <c r="K101" s="96"/>
    </row>
    <row r="102" spans="3:11">
      <c r="C102" s="96"/>
      <c r="D102" s="96"/>
      <c r="E102" s="96"/>
      <c r="F102" s="96"/>
      <c r="K102" s="96"/>
    </row>
    <row r="103" spans="3:11">
      <c r="C103" s="96"/>
      <c r="D103" s="96"/>
      <c r="E103" s="96"/>
      <c r="F103" s="96"/>
      <c r="K103" s="96"/>
    </row>
    <row r="104" spans="3:11">
      <c r="C104" s="96"/>
      <c r="D104" s="96"/>
      <c r="E104" s="96"/>
      <c r="F104" s="96"/>
      <c r="K104" s="96"/>
    </row>
    <row r="105" spans="3:11">
      <c r="C105" s="96"/>
      <c r="D105" s="96"/>
      <c r="E105" s="96"/>
      <c r="F105" s="96"/>
      <c r="K105" s="96"/>
    </row>
    <row r="106" spans="3:11">
      <c r="C106" s="96"/>
      <c r="D106" s="96"/>
      <c r="E106" s="96"/>
      <c r="F106" s="96"/>
      <c r="K106" s="96"/>
    </row>
    <row r="107" spans="3:11">
      <c r="C107" s="96"/>
      <c r="D107" s="96"/>
      <c r="E107" s="96"/>
      <c r="F107" s="96"/>
      <c r="K107" s="96"/>
    </row>
    <row r="108" spans="3:11">
      <c r="C108" s="96"/>
      <c r="D108" s="96"/>
      <c r="E108" s="96"/>
      <c r="F108" s="96"/>
      <c r="K108" s="96"/>
    </row>
    <row r="109" spans="3:11">
      <c r="C109" s="96"/>
      <c r="D109" s="96"/>
      <c r="E109" s="96"/>
      <c r="F109" s="96"/>
      <c r="K109" s="96"/>
    </row>
    <row r="110" spans="3:11">
      <c r="C110" s="96"/>
      <c r="D110" s="96"/>
      <c r="E110" s="96"/>
      <c r="F110" s="96"/>
      <c r="K110" s="96"/>
    </row>
    <row r="111" spans="3:11">
      <c r="C111" s="96"/>
      <c r="D111" s="96"/>
      <c r="E111" s="96"/>
      <c r="F111" s="96"/>
      <c r="K111" s="96"/>
    </row>
    <row r="112" spans="3:11">
      <c r="C112" s="96"/>
      <c r="D112" s="96"/>
      <c r="E112" s="96"/>
      <c r="F112" s="96"/>
      <c r="K112" s="96"/>
    </row>
    <row r="113" spans="3:11">
      <c r="C113" s="96"/>
      <c r="D113" s="96"/>
      <c r="E113" s="96"/>
      <c r="F113" s="96"/>
      <c r="K113" s="96"/>
    </row>
    <row r="114" spans="3:11">
      <c r="C114" s="96"/>
      <c r="D114" s="96"/>
      <c r="E114" s="96"/>
      <c r="F114" s="96"/>
      <c r="K114" s="96"/>
    </row>
    <row r="115" spans="3:11">
      <c r="C115" s="96"/>
      <c r="D115" s="96"/>
      <c r="E115" s="96"/>
      <c r="F115" s="96"/>
      <c r="K115" s="96"/>
    </row>
    <row r="116" spans="3:11">
      <c r="C116" s="96"/>
      <c r="D116" s="96"/>
      <c r="E116" s="96"/>
      <c r="F116" s="96"/>
      <c r="K116" s="96"/>
    </row>
    <row r="117" spans="3:11">
      <c r="C117" s="96"/>
      <c r="D117" s="96"/>
      <c r="E117" s="96"/>
      <c r="F117" s="96"/>
      <c r="K117" s="96"/>
    </row>
    <row r="118" spans="3:11">
      <c r="C118" s="96"/>
      <c r="D118" s="96"/>
      <c r="E118" s="96"/>
      <c r="F118" s="96"/>
      <c r="K118" s="96"/>
    </row>
    <row r="119" spans="3:11">
      <c r="C119" s="96"/>
      <c r="D119" s="96"/>
      <c r="E119" s="96"/>
      <c r="F119" s="96"/>
      <c r="K119" s="96"/>
    </row>
    <row r="120" spans="3:11">
      <c r="C120" s="96"/>
      <c r="D120" s="96"/>
      <c r="E120" s="96"/>
      <c r="F120" s="96"/>
      <c r="K120" s="96"/>
    </row>
    <row r="121" spans="3:11">
      <c r="C121" s="96"/>
      <c r="D121" s="96"/>
      <c r="E121" s="96"/>
      <c r="F121" s="96"/>
      <c r="K121" s="96"/>
    </row>
    <row r="122" spans="3:11">
      <c r="C122" s="96"/>
      <c r="D122" s="96"/>
      <c r="E122" s="96"/>
      <c r="F122" s="96"/>
      <c r="K122" s="96"/>
    </row>
    <row r="123" spans="3:11">
      <c r="C123" s="96"/>
      <c r="D123" s="96"/>
      <c r="E123" s="96"/>
      <c r="F123" s="96"/>
      <c r="K123" s="96"/>
    </row>
    <row r="124" spans="3:11">
      <c r="C124" s="96"/>
      <c r="D124" s="96"/>
      <c r="E124" s="96"/>
      <c r="F124" s="96"/>
      <c r="K124" s="96"/>
    </row>
    <row r="125" spans="3:11">
      <c r="C125" s="96"/>
      <c r="D125" s="96"/>
      <c r="E125" s="96"/>
      <c r="F125" s="96"/>
      <c r="K125" s="96"/>
    </row>
    <row r="126" spans="3:11">
      <c r="C126" s="96"/>
      <c r="D126" s="96"/>
      <c r="E126" s="96"/>
      <c r="F126" s="96"/>
      <c r="K126" s="96"/>
    </row>
    <row r="127" spans="3:11">
      <c r="C127" s="96"/>
      <c r="D127" s="96"/>
      <c r="E127" s="96"/>
      <c r="F127" s="96"/>
      <c r="K127" s="96"/>
    </row>
    <row r="128" spans="3:11">
      <c r="C128" s="96"/>
      <c r="D128" s="96"/>
      <c r="E128" s="96"/>
      <c r="F128" s="96"/>
      <c r="K128" s="96"/>
    </row>
    <row r="129" spans="3:11">
      <c r="C129" s="96"/>
      <c r="D129" s="96"/>
      <c r="E129" s="96"/>
      <c r="F129" s="96"/>
      <c r="K129" s="96"/>
    </row>
    <row r="130" spans="3:11">
      <c r="C130" s="96"/>
      <c r="D130" s="96"/>
      <c r="E130" s="96"/>
      <c r="F130" s="96"/>
      <c r="K130" s="96"/>
    </row>
    <row r="131" spans="3:11">
      <c r="C131" s="96"/>
      <c r="D131" s="96"/>
      <c r="E131" s="96"/>
      <c r="F131" s="96"/>
      <c r="K131" s="96"/>
    </row>
    <row r="132" spans="3:11">
      <c r="C132" s="96"/>
      <c r="D132" s="96"/>
      <c r="E132" s="96"/>
      <c r="F132" s="96"/>
      <c r="K132" s="96"/>
    </row>
    <row r="133" spans="3:11">
      <c r="C133" s="96"/>
      <c r="D133" s="96"/>
      <c r="E133" s="96"/>
      <c r="F133" s="96"/>
      <c r="K133" s="96"/>
    </row>
    <row r="134" spans="3:11">
      <c r="C134" s="96"/>
      <c r="D134" s="96"/>
      <c r="E134" s="96"/>
      <c r="F134" s="96"/>
      <c r="K134" s="96"/>
    </row>
    <row r="135" spans="3:11">
      <c r="C135" s="96"/>
      <c r="D135" s="96"/>
      <c r="E135" s="96"/>
      <c r="F135" s="96"/>
      <c r="K135" s="96"/>
    </row>
    <row r="136" spans="3:11">
      <c r="C136" s="96"/>
      <c r="D136" s="96"/>
      <c r="E136" s="96"/>
      <c r="F136" s="96"/>
      <c r="K136" s="96"/>
    </row>
    <row r="137" spans="3:11">
      <c r="C137" s="96"/>
      <c r="D137" s="96"/>
      <c r="E137" s="96"/>
      <c r="F137" s="96"/>
      <c r="K137" s="96"/>
    </row>
    <row r="138" spans="3:11">
      <c r="C138" s="96"/>
      <c r="D138" s="96"/>
      <c r="E138" s="96"/>
      <c r="F138" s="96"/>
      <c r="K138" s="96"/>
    </row>
    <row r="139" spans="3:11">
      <c r="C139" s="96"/>
      <c r="D139" s="96"/>
      <c r="E139" s="96"/>
      <c r="F139" s="96"/>
      <c r="K139" s="96"/>
    </row>
    <row r="140" spans="3:11">
      <c r="C140" s="96"/>
      <c r="D140" s="96"/>
      <c r="E140" s="96"/>
      <c r="F140" s="96"/>
      <c r="K140" s="96"/>
    </row>
    <row r="141" spans="3:11">
      <c r="C141" s="96"/>
      <c r="D141" s="96"/>
      <c r="E141" s="96"/>
      <c r="F141" s="96"/>
      <c r="K141" s="96"/>
    </row>
    <row r="142" spans="3:11">
      <c r="C142" s="96"/>
      <c r="D142" s="96"/>
      <c r="E142" s="96"/>
      <c r="F142" s="96"/>
      <c r="K142" s="96"/>
    </row>
    <row r="143" spans="3:11">
      <c r="C143" s="96"/>
      <c r="D143" s="96"/>
      <c r="E143" s="96"/>
      <c r="F143" s="96"/>
      <c r="K143" s="96"/>
    </row>
    <row r="144" spans="3:11">
      <c r="C144" s="96"/>
      <c r="D144" s="96"/>
      <c r="E144" s="96"/>
      <c r="F144" s="96"/>
      <c r="K144" s="96"/>
    </row>
    <row r="145" spans="3:11">
      <c r="C145" s="96"/>
      <c r="D145" s="96"/>
      <c r="E145" s="96"/>
      <c r="F145" s="96"/>
      <c r="K145" s="96"/>
    </row>
    <row r="146" spans="3:11">
      <c r="C146" s="96"/>
      <c r="D146" s="96"/>
      <c r="E146" s="96"/>
      <c r="F146" s="96"/>
      <c r="K146" s="96"/>
    </row>
    <row r="147" spans="3:11">
      <c r="C147" s="96"/>
      <c r="D147" s="96"/>
      <c r="E147" s="96"/>
      <c r="F147" s="96"/>
      <c r="K147" s="96"/>
    </row>
    <row r="148" spans="3:11">
      <c r="C148" s="96"/>
      <c r="D148" s="96"/>
      <c r="E148" s="96"/>
      <c r="F148" s="96"/>
      <c r="K148" s="96"/>
    </row>
    <row r="149" spans="3:11">
      <c r="C149" s="96"/>
      <c r="D149" s="96"/>
      <c r="E149" s="96"/>
      <c r="F149" s="96"/>
      <c r="K149" s="96"/>
    </row>
    <row r="150" spans="3:11">
      <c r="C150" s="96"/>
      <c r="D150" s="96"/>
      <c r="E150" s="96"/>
      <c r="F150" s="96"/>
      <c r="K150" s="96"/>
    </row>
    <row r="151" spans="3:11">
      <c r="C151" s="96"/>
      <c r="D151" s="96"/>
      <c r="E151" s="96"/>
      <c r="F151" s="96"/>
      <c r="K151" s="96"/>
    </row>
    <row r="152" spans="3:11">
      <c r="C152" s="96"/>
      <c r="D152" s="96"/>
      <c r="E152" s="96"/>
      <c r="F152" s="96"/>
      <c r="K152" s="96"/>
    </row>
    <row r="153" spans="3:11">
      <c r="C153" s="96"/>
      <c r="D153" s="96"/>
      <c r="E153" s="96"/>
      <c r="F153" s="96"/>
      <c r="K153" s="96"/>
    </row>
    <row r="154" spans="3:11">
      <c r="C154" s="96"/>
      <c r="D154" s="96"/>
      <c r="E154" s="96"/>
      <c r="F154" s="96"/>
      <c r="K154" s="96"/>
    </row>
    <row r="155" spans="3:11">
      <c r="C155" s="96"/>
      <c r="D155" s="96"/>
      <c r="E155" s="96"/>
      <c r="F155" s="96"/>
      <c r="K155" s="96"/>
    </row>
    <row r="156" spans="3:11">
      <c r="C156" s="96"/>
      <c r="D156" s="96"/>
      <c r="E156" s="96"/>
      <c r="F156" s="96"/>
      <c r="K156" s="96"/>
    </row>
    <row r="157" spans="3:11">
      <c r="C157" s="96"/>
      <c r="D157" s="96"/>
      <c r="E157" s="96"/>
      <c r="F157" s="96"/>
      <c r="K157" s="96"/>
    </row>
    <row r="158" spans="3:11">
      <c r="C158" s="96"/>
      <c r="D158" s="96"/>
      <c r="E158" s="96"/>
      <c r="F158" s="96"/>
      <c r="K158" s="96"/>
    </row>
    <row r="159" spans="3:11">
      <c r="C159" s="96"/>
      <c r="D159" s="96"/>
      <c r="E159" s="96"/>
      <c r="F159" s="96"/>
      <c r="K159" s="96"/>
    </row>
    <row r="160" spans="3:11">
      <c r="C160" s="96"/>
      <c r="D160" s="96"/>
      <c r="E160" s="96"/>
      <c r="F160" s="96"/>
      <c r="K160" s="96"/>
    </row>
    <row r="161" spans="3:11">
      <c r="C161" s="96"/>
      <c r="D161" s="96"/>
      <c r="E161" s="96"/>
      <c r="F161" s="96"/>
      <c r="K161" s="96"/>
    </row>
    <row r="162" spans="3:11">
      <c r="C162" s="96"/>
      <c r="D162" s="96"/>
      <c r="E162" s="96"/>
      <c r="F162" s="96"/>
      <c r="K162" s="96"/>
    </row>
    <row r="163" spans="3:11">
      <c r="C163" s="96"/>
      <c r="D163" s="96"/>
      <c r="E163" s="96"/>
      <c r="F163" s="96"/>
      <c r="K163" s="96"/>
    </row>
    <row r="164" spans="3:11">
      <c r="C164" s="96"/>
      <c r="D164" s="96"/>
      <c r="E164" s="96"/>
      <c r="F164" s="96"/>
      <c r="K164" s="96"/>
    </row>
    <row r="165" spans="3:11">
      <c r="C165" s="96"/>
      <c r="D165" s="96"/>
      <c r="E165" s="96"/>
      <c r="F165" s="96"/>
      <c r="K165" s="96"/>
    </row>
    <row r="166" spans="3:11">
      <c r="C166" s="96"/>
      <c r="D166" s="96"/>
      <c r="E166" s="96"/>
      <c r="F166" s="96"/>
      <c r="K166" s="96"/>
    </row>
    <row r="167" spans="3:11">
      <c r="C167" s="96"/>
      <c r="D167" s="96"/>
      <c r="E167" s="96"/>
      <c r="F167" s="96"/>
      <c r="K167" s="96"/>
    </row>
    <row r="168" spans="3:11">
      <c r="C168" s="96"/>
      <c r="D168" s="96"/>
      <c r="E168" s="96"/>
      <c r="F168" s="96"/>
      <c r="K168" s="96"/>
    </row>
    <row r="169" spans="3:11">
      <c r="C169" s="96"/>
      <c r="D169" s="96"/>
      <c r="E169" s="96"/>
      <c r="F169" s="96"/>
      <c r="K169" s="96"/>
    </row>
    <row r="170" spans="3:11">
      <c r="C170" s="96"/>
      <c r="D170" s="96"/>
      <c r="E170" s="96"/>
      <c r="F170" s="96"/>
      <c r="K170" s="96"/>
    </row>
    <row r="171" spans="3:11">
      <c r="C171" s="96"/>
      <c r="D171" s="96"/>
      <c r="E171" s="96"/>
      <c r="F171" s="96"/>
      <c r="K171" s="96"/>
    </row>
    <row r="172" spans="3:11">
      <c r="C172" s="96"/>
      <c r="D172" s="96"/>
      <c r="E172" s="96"/>
      <c r="F172" s="96"/>
      <c r="K172" s="96"/>
    </row>
    <row r="173" spans="3:11">
      <c r="C173" s="96"/>
      <c r="D173" s="96"/>
      <c r="E173" s="96"/>
      <c r="F173" s="96"/>
      <c r="K173" s="96"/>
    </row>
    <row r="174" spans="3:11">
      <c r="C174" s="96"/>
      <c r="D174" s="96"/>
      <c r="E174" s="96"/>
      <c r="F174" s="96"/>
      <c r="K174" s="96"/>
    </row>
    <row r="175" spans="3:11">
      <c r="C175" s="96"/>
      <c r="D175" s="96"/>
      <c r="E175" s="96"/>
      <c r="F175" s="96"/>
      <c r="K175" s="96"/>
    </row>
    <row r="176" spans="3:11">
      <c r="C176" s="96"/>
      <c r="D176" s="96"/>
      <c r="E176" s="96"/>
      <c r="F176" s="96"/>
      <c r="K176" s="96"/>
    </row>
    <row r="177" spans="3:11">
      <c r="C177" s="96"/>
      <c r="D177" s="96"/>
      <c r="E177" s="96"/>
      <c r="F177" s="96"/>
      <c r="K177" s="96"/>
    </row>
    <row r="178" spans="3:11">
      <c r="C178" s="96"/>
      <c r="D178" s="96"/>
      <c r="E178" s="96"/>
      <c r="F178" s="96"/>
      <c r="K178" s="96"/>
    </row>
    <row r="179" spans="3:11">
      <c r="C179" s="96"/>
      <c r="D179" s="96"/>
      <c r="E179" s="96"/>
      <c r="F179" s="96"/>
      <c r="K179" s="96"/>
    </row>
    <row r="180" spans="3:11">
      <c r="C180" s="96"/>
      <c r="D180" s="96"/>
      <c r="E180" s="96"/>
      <c r="F180" s="96"/>
      <c r="K180" s="96"/>
    </row>
    <row r="181" spans="3:11">
      <c r="C181" s="96"/>
      <c r="D181" s="96"/>
      <c r="E181" s="96"/>
      <c r="F181" s="96"/>
      <c r="K181" s="96"/>
    </row>
    <row r="182" spans="3:11">
      <c r="C182" s="96"/>
      <c r="D182" s="96"/>
      <c r="E182" s="96"/>
      <c r="F182" s="96"/>
      <c r="K182" s="96"/>
    </row>
    <row r="183" spans="3:11">
      <c r="C183" s="96"/>
      <c r="D183" s="96"/>
      <c r="E183" s="96"/>
      <c r="F183" s="96"/>
      <c r="K183" s="96"/>
    </row>
    <row r="184" spans="3:11">
      <c r="C184" s="96"/>
      <c r="D184" s="96"/>
      <c r="E184" s="96"/>
      <c r="F184" s="96"/>
      <c r="K184" s="96"/>
    </row>
    <row r="185" spans="3:11">
      <c r="C185" s="96"/>
      <c r="D185" s="96"/>
      <c r="E185" s="96"/>
      <c r="F185" s="96"/>
      <c r="K185" s="96"/>
    </row>
    <row r="186" spans="3:11">
      <c r="C186" s="96"/>
      <c r="D186" s="96"/>
      <c r="E186" s="96"/>
      <c r="F186" s="96"/>
      <c r="K186" s="96"/>
    </row>
    <row r="187" spans="3:11">
      <c r="C187" s="96"/>
      <c r="D187" s="96"/>
      <c r="E187" s="96"/>
      <c r="F187" s="96"/>
      <c r="K187" s="96"/>
    </row>
    <row r="188" spans="3:11">
      <c r="C188" s="96"/>
      <c r="D188" s="96"/>
      <c r="E188" s="96"/>
      <c r="F188" s="96"/>
      <c r="K188" s="96"/>
    </row>
    <row r="189" spans="3:11">
      <c r="C189" s="96"/>
      <c r="D189" s="96"/>
      <c r="E189" s="96"/>
      <c r="F189" s="96"/>
      <c r="K189" s="96"/>
    </row>
    <row r="190" spans="3:11">
      <c r="C190" s="96"/>
      <c r="D190" s="96"/>
      <c r="E190" s="96"/>
      <c r="F190" s="96"/>
      <c r="K190" s="96"/>
    </row>
    <row r="191" spans="3:11">
      <c r="C191" s="96"/>
      <c r="D191" s="96"/>
      <c r="E191" s="96"/>
      <c r="F191" s="96"/>
      <c r="K191" s="96"/>
    </row>
    <row r="192" spans="3:11">
      <c r="C192" s="96"/>
      <c r="D192" s="96"/>
      <c r="E192" s="96"/>
      <c r="F192" s="96"/>
      <c r="K192" s="96"/>
    </row>
    <row r="193" spans="3:11">
      <c r="C193" s="96"/>
      <c r="D193" s="96"/>
      <c r="E193" s="96"/>
      <c r="F193" s="96"/>
      <c r="K193" s="96"/>
    </row>
    <row r="194" spans="3:11">
      <c r="C194" s="96"/>
      <c r="D194" s="96"/>
      <c r="E194" s="96"/>
      <c r="F194" s="96"/>
      <c r="K194" s="96"/>
    </row>
    <row r="195" spans="3:11">
      <c r="C195" s="96"/>
      <c r="D195" s="96"/>
      <c r="E195" s="96"/>
      <c r="F195" s="96"/>
      <c r="K195" s="96"/>
    </row>
    <row r="196" spans="3:11">
      <c r="C196" s="96"/>
      <c r="D196" s="96"/>
      <c r="E196" s="96"/>
      <c r="F196" s="96"/>
      <c r="K196" s="96"/>
    </row>
    <row r="197" spans="3:11">
      <c r="C197" s="96"/>
      <c r="D197" s="96"/>
      <c r="E197" s="96"/>
      <c r="F197" s="96"/>
      <c r="K197" s="96"/>
    </row>
    <row r="198" spans="3:11">
      <c r="C198" s="96"/>
      <c r="D198" s="96"/>
      <c r="E198" s="96"/>
      <c r="F198" s="96"/>
      <c r="K198" s="96"/>
    </row>
    <row r="199" spans="3:11">
      <c r="C199" s="96"/>
      <c r="D199" s="96"/>
      <c r="E199" s="96"/>
      <c r="F199" s="96"/>
      <c r="K199" s="96"/>
    </row>
    <row r="200" spans="3:11">
      <c r="C200" s="96"/>
      <c r="D200" s="96"/>
      <c r="E200" s="96"/>
      <c r="F200" s="96"/>
      <c r="K200" s="96"/>
    </row>
    <row r="201" spans="3:11">
      <c r="C201" s="96"/>
      <c r="D201" s="96"/>
      <c r="E201" s="96"/>
      <c r="F201" s="96"/>
      <c r="K201" s="96"/>
    </row>
    <row r="202" spans="3:11">
      <c r="C202" s="96"/>
      <c r="D202" s="96"/>
      <c r="E202" s="96"/>
      <c r="F202" s="96"/>
      <c r="K202" s="96"/>
    </row>
    <row r="203" spans="3:11">
      <c r="C203" s="96"/>
      <c r="D203" s="96"/>
      <c r="E203" s="96"/>
      <c r="F203" s="96"/>
      <c r="K203" s="96"/>
    </row>
    <row r="204" spans="3:11">
      <c r="C204" s="96"/>
      <c r="D204" s="96"/>
      <c r="E204" s="96"/>
      <c r="F204" s="96"/>
      <c r="K204" s="96"/>
    </row>
    <row r="205" spans="3:11">
      <c r="C205" s="96"/>
      <c r="D205" s="96"/>
      <c r="E205" s="96"/>
      <c r="F205" s="96"/>
      <c r="K205" s="96"/>
    </row>
    <row r="206" spans="3:11">
      <c r="C206" s="96"/>
      <c r="D206" s="96"/>
      <c r="E206" s="96"/>
      <c r="F206" s="96"/>
      <c r="K206" s="96"/>
    </row>
    <row r="207" spans="3:11">
      <c r="C207" s="96"/>
      <c r="D207" s="96"/>
      <c r="E207" s="96"/>
      <c r="F207" s="96"/>
      <c r="K207" s="96"/>
    </row>
    <row r="208" spans="3:11">
      <c r="C208" s="96"/>
      <c r="D208" s="96"/>
      <c r="E208" s="96"/>
      <c r="F208" s="96"/>
      <c r="K208" s="96"/>
    </row>
    <row r="209" spans="3:11">
      <c r="C209" s="96"/>
      <c r="D209" s="96"/>
      <c r="E209" s="96"/>
      <c r="F209" s="96"/>
      <c r="K209" s="96"/>
    </row>
    <row r="210" spans="3:11">
      <c r="C210" s="96"/>
      <c r="D210" s="96"/>
      <c r="E210" s="96"/>
      <c r="F210" s="96"/>
      <c r="K210" s="96"/>
    </row>
    <row r="211" spans="3:11">
      <c r="C211" s="96"/>
      <c r="D211" s="96"/>
      <c r="E211" s="96"/>
      <c r="F211" s="96"/>
      <c r="K211" s="96"/>
    </row>
    <row r="212" spans="3:11">
      <c r="C212" s="96"/>
      <c r="D212" s="96"/>
      <c r="E212" s="96"/>
      <c r="F212" s="96"/>
      <c r="K212" s="96"/>
    </row>
    <row r="213" spans="3:11">
      <c r="C213" s="96"/>
      <c r="D213" s="96"/>
      <c r="E213" s="96"/>
      <c r="F213" s="96"/>
      <c r="K213" s="96"/>
    </row>
    <row r="214" spans="3:11">
      <c r="C214" s="96"/>
      <c r="D214" s="96"/>
      <c r="E214" s="96"/>
      <c r="F214" s="96"/>
      <c r="K214" s="96"/>
    </row>
    <row r="215" spans="3:11">
      <c r="C215" s="96"/>
      <c r="D215" s="96"/>
      <c r="E215" s="96"/>
      <c r="F215" s="96"/>
      <c r="K215" s="96"/>
    </row>
    <row r="216" spans="3:11">
      <c r="C216" s="96"/>
      <c r="D216" s="96"/>
      <c r="E216" s="96"/>
      <c r="F216" s="96"/>
      <c r="K216" s="96"/>
    </row>
    <row r="217" spans="3:11">
      <c r="C217" s="96"/>
      <c r="D217" s="96"/>
      <c r="E217" s="96"/>
      <c r="F217" s="96"/>
      <c r="K217" s="96"/>
    </row>
    <row r="218" spans="3:11">
      <c r="C218" s="96"/>
      <c r="D218" s="96"/>
      <c r="E218" s="96"/>
      <c r="F218" s="96"/>
      <c r="K218" s="96"/>
    </row>
    <row r="219" spans="3:11">
      <c r="C219" s="96"/>
      <c r="D219" s="96"/>
      <c r="E219" s="96"/>
      <c r="F219" s="96"/>
      <c r="K219" s="96"/>
    </row>
    <row r="220" spans="3:11">
      <c r="C220" s="96"/>
      <c r="D220" s="96"/>
      <c r="E220" s="96"/>
      <c r="F220" s="96"/>
      <c r="K220" s="96"/>
    </row>
    <row r="221" spans="3:11">
      <c r="C221" s="96"/>
      <c r="D221" s="96"/>
      <c r="E221" s="96"/>
      <c r="F221" s="96"/>
      <c r="K221" s="96"/>
    </row>
    <row r="222" spans="3:11">
      <c r="C222" s="96"/>
      <c r="D222" s="96"/>
      <c r="E222" s="96"/>
      <c r="F222" s="96"/>
      <c r="K222" s="96"/>
    </row>
    <row r="223" spans="3:11">
      <c r="C223" s="96"/>
      <c r="D223" s="96"/>
      <c r="E223" s="96"/>
      <c r="F223" s="96"/>
      <c r="K223" s="96"/>
    </row>
    <row r="224" spans="3:11">
      <c r="C224" s="96"/>
      <c r="D224" s="96"/>
      <c r="E224" s="96"/>
      <c r="F224" s="96"/>
      <c r="K224" s="96"/>
    </row>
    <row r="225" spans="3:11">
      <c r="C225" s="96"/>
      <c r="D225" s="96"/>
      <c r="E225" s="96"/>
      <c r="F225" s="96"/>
      <c r="K225" s="96"/>
    </row>
    <row r="226" spans="3:11">
      <c r="C226" s="96"/>
      <c r="D226" s="96"/>
      <c r="E226" s="96"/>
      <c r="F226" s="96"/>
      <c r="K226" s="96"/>
    </row>
    <row r="227" spans="3:11">
      <c r="C227" s="96"/>
      <c r="D227" s="96"/>
      <c r="E227" s="96"/>
      <c r="F227" s="96"/>
      <c r="K227" s="96"/>
    </row>
    <row r="228" spans="3:11">
      <c r="C228" s="96"/>
      <c r="D228" s="96"/>
      <c r="E228" s="96"/>
      <c r="F228" s="96"/>
      <c r="K228" s="96"/>
    </row>
    <row r="229" spans="3:11">
      <c r="C229" s="96"/>
      <c r="D229" s="96"/>
      <c r="E229" s="96"/>
      <c r="F229" s="96"/>
      <c r="K229" s="96"/>
    </row>
    <row r="230" spans="3:11">
      <c r="C230" s="96"/>
      <c r="D230" s="96"/>
      <c r="E230" s="96"/>
      <c r="F230" s="96"/>
      <c r="K230" s="96"/>
    </row>
    <row r="231" spans="3:11">
      <c r="C231" s="96"/>
      <c r="D231" s="96"/>
      <c r="E231" s="96"/>
      <c r="F231" s="96"/>
      <c r="K231" s="96"/>
    </row>
    <row r="232" spans="3:11">
      <c r="C232" s="96"/>
      <c r="D232" s="96"/>
      <c r="E232" s="96"/>
      <c r="F232" s="96"/>
      <c r="K232" s="96"/>
    </row>
    <row r="233" spans="3:11">
      <c r="C233" s="96"/>
      <c r="D233" s="96"/>
      <c r="E233" s="96"/>
      <c r="F233" s="96"/>
      <c r="K233" s="96"/>
    </row>
    <row r="234" spans="3:11">
      <c r="C234" s="96"/>
      <c r="D234" s="96"/>
      <c r="E234" s="96"/>
      <c r="F234" s="96"/>
      <c r="K234" s="96"/>
    </row>
    <row r="235" spans="3:11">
      <c r="C235" s="96"/>
      <c r="D235" s="96"/>
      <c r="E235" s="96"/>
      <c r="F235" s="96"/>
      <c r="K235" s="96"/>
    </row>
    <row r="236" spans="3:11">
      <c r="C236" s="96"/>
      <c r="D236" s="96"/>
      <c r="E236" s="96"/>
      <c r="F236" s="96"/>
      <c r="K236" s="96"/>
    </row>
    <row r="237" spans="3:11">
      <c r="C237" s="96"/>
      <c r="D237" s="96"/>
      <c r="E237" s="96"/>
      <c r="F237" s="96"/>
      <c r="K237" s="96"/>
    </row>
    <row r="238" spans="3:11">
      <c r="C238" s="96"/>
      <c r="D238" s="96"/>
      <c r="E238" s="96"/>
      <c r="F238" s="96"/>
      <c r="K238" s="96"/>
    </row>
    <row r="239" spans="3:11">
      <c r="C239" s="96"/>
      <c r="D239" s="96"/>
      <c r="E239" s="96"/>
      <c r="F239" s="96"/>
      <c r="K239" s="96"/>
    </row>
    <row r="240" spans="3:11">
      <c r="C240" s="96"/>
      <c r="D240" s="96"/>
      <c r="E240" s="96"/>
      <c r="F240" s="96"/>
      <c r="K240" s="96"/>
    </row>
    <row r="241" spans="3:11">
      <c r="C241" s="96"/>
      <c r="D241" s="96"/>
      <c r="E241" s="96"/>
      <c r="F241" s="96"/>
      <c r="K241" s="96"/>
    </row>
    <row r="242" spans="3:11">
      <c r="C242" s="96"/>
      <c r="D242" s="96"/>
      <c r="E242" s="96"/>
      <c r="F242" s="96"/>
      <c r="K242" s="96"/>
    </row>
  </sheetData>
  <phoneticPr fontId="29" type="noConversion"/>
  <hyperlinks>
    <hyperlink ref="K7" r:id="rId1" display="mailto:eeqshao@ust.hk" xr:uid="{00000000-0004-0000-0300-000005000000}"/>
    <hyperlink ref="K5" r:id="rId2" display="mailto:hyejung.choi@sk.com" xr:uid="{00000000-0004-0000-0300-000006000000}"/>
    <hyperlink ref="K11" r:id="rId3" xr:uid="{00000000-0004-0000-0300-000007000000}"/>
    <hyperlink ref="K4" r:id="rId4" xr:uid="{00000000-0004-0000-0300-000008000000}"/>
    <hyperlink ref="K12" r:id="rId5" display="mailto:stephan.roche@icn2.cat" xr:uid="{00000000-0004-0000-0300-000009000000}"/>
    <hyperlink ref="K39" r:id="rId6" display="gpitner@tsmc.com" xr:uid="{5F39038D-3521-4B07-BE99-49EC3F4EF5CA}"/>
    <hyperlink ref="K44" r:id="rId7" xr:uid="{8B9F3F73-5C2F-4907-BF8A-0C9B8D855D18}"/>
    <hyperlink ref="K42" r:id="rId8" xr:uid="{FE3BF354-CADA-4BFC-981A-C91BE970F5D7}"/>
    <hyperlink ref="K41" r:id="rId9" xr:uid="{E0F04D9B-E8AC-43CB-B274-7820028E1FC1}"/>
    <hyperlink ref="K43" r:id="rId10" xr:uid="{AC9CB8F3-3F7E-426C-86DB-79CD96A6B17F}"/>
  </hyperlinks>
  <pageMargins left="0.7" right="0.7" top="0.75" bottom="0.75" header="0" footer="0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B240"/>
  <sheetViews>
    <sheetView tabSelected="1" zoomScale="150" zoomScaleNormal="150" workbookViewId="0">
      <selection activeCell="K6" sqref="K6"/>
    </sheetView>
  </sheetViews>
  <sheetFormatPr baseColWidth="10" defaultColWidth="12.5" defaultRowHeight="15"/>
  <cols>
    <col min="1" max="1" width="10" style="56" customWidth="1"/>
    <col min="2" max="2" width="4.83203125" style="95" bestFit="1" customWidth="1"/>
    <col min="3" max="4" width="14" style="56" customWidth="1"/>
    <col min="5" max="5" width="10" style="56" customWidth="1"/>
    <col min="6" max="6" width="24.5" style="56" bestFit="1" customWidth="1"/>
    <col min="7" max="9" width="10" style="95" customWidth="1"/>
    <col min="10" max="10" width="11.33203125" style="95" customWidth="1"/>
    <col min="11" max="11" width="32.5" style="56" customWidth="1"/>
    <col min="12" max="25" width="10" style="56" customWidth="1"/>
    <col min="26" max="16384" width="12.5" style="56"/>
  </cols>
  <sheetData>
    <row r="1" spans="1:28">
      <c r="A1" s="101"/>
      <c r="B1" s="102">
        <v>2024</v>
      </c>
      <c r="C1" s="101"/>
      <c r="D1" s="101"/>
      <c r="E1" s="101"/>
      <c r="F1" s="101"/>
      <c r="G1" s="103"/>
      <c r="H1" s="103"/>
      <c r="I1" s="103"/>
      <c r="J1" s="103"/>
      <c r="K1" s="101"/>
      <c r="L1" s="55"/>
    </row>
    <row r="2" spans="1:28">
      <c r="A2" s="104"/>
      <c r="B2" s="105" t="s">
        <v>182</v>
      </c>
      <c r="C2" s="106" t="s">
        <v>183</v>
      </c>
      <c r="D2" s="106" t="s">
        <v>184</v>
      </c>
      <c r="E2" s="106" t="s">
        <v>185</v>
      </c>
      <c r="F2" s="106" t="s">
        <v>5</v>
      </c>
      <c r="G2" s="105" t="s">
        <v>186</v>
      </c>
      <c r="H2" s="105" t="s">
        <v>187</v>
      </c>
      <c r="I2" s="107" t="s">
        <v>188</v>
      </c>
      <c r="J2" s="102" t="s">
        <v>189</v>
      </c>
      <c r="K2" s="134" t="s">
        <v>7</v>
      </c>
      <c r="L2" s="60" t="s">
        <v>194</v>
      </c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8" s="68" customFormat="1">
      <c r="A3" s="109" t="s">
        <v>195</v>
      </c>
      <c r="B3" s="62" t="s">
        <v>169</v>
      </c>
      <c r="C3" s="110" t="s">
        <v>686</v>
      </c>
      <c r="D3" s="111" t="s">
        <v>138</v>
      </c>
      <c r="E3" s="111" t="s">
        <v>120</v>
      </c>
      <c r="F3" s="111" t="s">
        <v>90</v>
      </c>
      <c r="G3" s="135" t="s">
        <v>11</v>
      </c>
      <c r="H3" s="136" t="s">
        <v>111</v>
      </c>
      <c r="I3" s="137" t="s">
        <v>23</v>
      </c>
      <c r="J3" s="138" t="s">
        <v>196</v>
      </c>
      <c r="K3" s="139" t="s">
        <v>139</v>
      </c>
      <c r="L3" s="69"/>
    </row>
    <row r="4" spans="1:28">
      <c r="A4" s="109">
        <v>1</v>
      </c>
      <c r="B4" s="112" t="s">
        <v>169</v>
      </c>
      <c r="C4" s="140" t="s">
        <v>680</v>
      </c>
      <c r="D4" s="354" t="s">
        <v>321</v>
      </c>
      <c r="E4" s="377" t="s">
        <v>322</v>
      </c>
      <c r="F4" s="354" t="s">
        <v>136</v>
      </c>
      <c r="G4" s="378" t="s">
        <v>11</v>
      </c>
      <c r="H4" s="378" t="s">
        <v>199</v>
      </c>
      <c r="I4" s="378" t="s">
        <v>23</v>
      </c>
      <c r="J4" s="378" t="s">
        <v>230</v>
      </c>
      <c r="K4" s="354" t="s">
        <v>323</v>
      </c>
      <c r="L4" s="358"/>
    </row>
    <row r="5" spans="1:28">
      <c r="A5" s="109">
        <v>2</v>
      </c>
      <c r="B5" s="112" t="s">
        <v>169</v>
      </c>
      <c r="C5" s="140" t="s">
        <v>680</v>
      </c>
      <c r="D5" s="379" t="s">
        <v>330</v>
      </c>
      <c r="E5" s="379" t="s">
        <v>331</v>
      </c>
      <c r="F5" s="379" t="s">
        <v>332</v>
      </c>
      <c r="G5" s="380" t="s">
        <v>38</v>
      </c>
      <c r="H5" s="380" t="s">
        <v>111</v>
      </c>
      <c r="I5" s="380" t="s">
        <v>8</v>
      </c>
      <c r="J5" s="380" t="s">
        <v>196</v>
      </c>
      <c r="K5" s="379" t="s">
        <v>333</v>
      </c>
      <c r="L5" s="358"/>
    </row>
    <row r="6" spans="1:28">
      <c r="A6" s="109">
        <v>3</v>
      </c>
      <c r="B6" s="112" t="s">
        <v>169</v>
      </c>
      <c r="C6" s="140" t="s">
        <v>680</v>
      </c>
      <c r="D6" s="379" t="s">
        <v>334</v>
      </c>
      <c r="E6" s="379" t="s">
        <v>335</v>
      </c>
      <c r="F6" s="379" t="s">
        <v>336</v>
      </c>
      <c r="G6" s="380" t="s">
        <v>38</v>
      </c>
      <c r="H6" s="380" t="s">
        <v>46</v>
      </c>
      <c r="I6" s="380" t="s">
        <v>23</v>
      </c>
      <c r="J6" s="380" t="s">
        <v>253</v>
      </c>
      <c r="K6" s="379"/>
      <c r="L6" s="358"/>
    </row>
    <row r="7" spans="1:28">
      <c r="A7" s="109">
        <v>4</v>
      </c>
      <c r="B7" s="112" t="s">
        <v>169</v>
      </c>
      <c r="C7" s="140" t="s">
        <v>680</v>
      </c>
      <c r="D7" s="354" t="s">
        <v>708</v>
      </c>
      <c r="E7" s="354" t="s">
        <v>709</v>
      </c>
      <c r="F7" s="354" t="s">
        <v>32</v>
      </c>
      <c r="G7" s="378" t="s">
        <v>11</v>
      </c>
      <c r="H7" s="378" t="s">
        <v>199</v>
      </c>
      <c r="I7" s="378" t="s">
        <v>23</v>
      </c>
      <c r="J7" s="378" t="s">
        <v>230</v>
      </c>
      <c r="K7" s="354" t="s">
        <v>710</v>
      </c>
      <c r="L7" s="358"/>
    </row>
    <row r="8" spans="1:28">
      <c r="A8" s="109">
        <v>5</v>
      </c>
      <c r="B8" s="112" t="s">
        <v>169</v>
      </c>
      <c r="C8" s="140" t="s">
        <v>680</v>
      </c>
      <c r="D8" s="377" t="s">
        <v>711</v>
      </c>
      <c r="E8" s="377" t="s">
        <v>712</v>
      </c>
      <c r="F8" s="377" t="s">
        <v>610</v>
      </c>
      <c r="G8" s="381" t="s">
        <v>11</v>
      </c>
      <c r="H8" s="381" t="s">
        <v>111</v>
      </c>
      <c r="I8" s="381" t="s">
        <v>23</v>
      </c>
      <c r="J8" s="381" t="s">
        <v>196</v>
      </c>
      <c r="K8" s="354" t="s">
        <v>713</v>
      </c>
      <c r="L8" s="358"/>
      <c r="AB8" s="56" t="s">
        <v>320</v>
      </c>
    </row>
    <row r="9" spans="1:28">
      <c r="A9" s="109">
        <v>6</v>
      </c>
      <c r="B9" s="112" t="s">
        <v>169</v>
      </c>
      <c r="C9" s="140" t="s">
        <v>680</v>
      </c>
      <c r="D9" s="354" t="s">
        <v>324</v>
      </c>
      <c r="E9" s="354" t="s">
        <v>325</v>
      </c>
      <c r="F9" s="354" t="s">
        <v>326</v>
      </c>
      <c r="G9" s="378" t="s">
        <v>38</v>
      </c>
      <c r="H9" s="378" t="s">
        <v>111</v>
      </c>
      <c r="I9" s="378" t="s">
        <v>8</v>
      </c>
      <c r="J9" s="378" t="s">
        <v>196</v>
      </c>
      <c r="K9" s="354" t="s">
        <v>327</v>
      </c>
      <c r="L9" s="358"/>
    </row>
    <row r="10" spans="1:28">
      <c r="A10" s="109">
        <v>7</v>
      </c>
      <c r="B10" s="112" t="s">
        <v>169</v>
      </c>
      <c r="C10" s="113" t="s">
        <v>681</v>
      </c>
      <c r="D10" s="142"/>
      <c r="E10" s="142"/>
      <c r="F10" s="142"/>
      <c r="G10" s="143"/>
      <c r="H10" s="143"/>
      <c r="I10" s="143"/>
      <c r="J10" s="143"/>
      <c r="K10" s="104"/>
      <c r="L10" s="55"/>
    </row>
    <row r="11" spans="1:28">
      <c r="A11" s="109">
        <v>8</v>
      </c>
      <c r="B11" s="112" t="s">
        <v>169</v>
      </c>
      <c r="C11" s="113" t="s">
        <v>682</v>
      </c>
      <c r="D11" s="142"/>
      <c r="E11" s="142"/>
      <c r="F11" s="142"/>
      <c r="G11" s="144"/>
      <c r="H11" s="144"/>
      <c r="I11" s="144"/>
      <c r="J11" s="144"/>
      <c r="K11" s="114"/>
      <c r="L11" s="55"/>
    </row>
    <row r="12" spans="1:28">
      <c r="A12" s="109">
        <v>9</v>
      </c>
      <c r="B12" s="112" t="s">
        <v>169</v>
      </c>
      <c r="C12" s="113" t="s">
        <v>681</v>
      </c>
      <c r="D12" s="142"/>
      <c r="E12" s="142"/>
      <c r="F12" s="142"/>
      <c r="G12" s="144"/>
      <c r="H12" s="144"/>
      <c r="I12" s="144"/>
      <c r="J12" s="144"/>
      <c r="K12" s="145"/>
      <c r="L12" s="55"/>
    </row>
    <row r="13" spans="1:28">
      <c r="A13" s="109">
        <v>10</v>
      </c>
      <c r="B13" s="112" t="s">
        <v>169</v>
      </c>
      <c r="C13" s="113" t="s">
        <v>681</v>
      </c>
      <c r="D13" s="142"/>
      <c r="E13" s="142"/>
      <c r="F13" s="142"/>
      <c r="G13" s="141"/>
      <c r="H13" s="141"/>
      <c r="I13" s="141"/>
      <c r="J13" s="141"/>
      <c r="K13" s="142"/>
      <c r="L13" s="55"/>
    </row>
    <row r="14" spans="1:28">
      <c r="A14" s="146">
        <v>11</v>
      </c>
      <c r="B14" s="112" t="s">
        <v>169</v>
      </c>
      <c r="C14" s="113" t="s">
        <v>681</v>
      </c>
      <c r="D14" s="142"/>
      <c r="E14" s="142"/>
      <c r="F14" s="142"/>
      <c r="G14" s="141"/>
      <c r="H14" s="141"/>
      <c r="I14" s="141"/>
      <c r="J14" s="141"/>
      <c r="K14" s="142"/>
      <c r="L14" s="55"/>
    </row>
    <row r="15" spans="1:28">
      <c r="A15" s="146">
        <v>12</v>
      </c>
      <c r="B15" s="112" t="s">
        <v>169</v>
      </c>
      <c r="C15" s="113" t="s">
        <v>681</v>
      </c>
      <c r="D15" s="142"/>
      <c r="E15" s="142"/>
      <c r="F15" s="142"/>
      <c r="G15" s="141"/>
      <c r="H15" s="141"/>
      <c r="I15" s="141"/>
      <c r="J15" s="141"/>
      <c r="K15" s="142"/>
      <c r="L15" s="55"/>
    </row>
    <row r="16" spans="1:28">
      <c r="A16" s="129"/>
      <c r="B16" s="130"/>
      <c r="C16" s="129"/>
      <c r="D16" s="129"/>
      <c r="E16" s="129"/>
      <c r="F16" s="129"/>
      <c r="G16" s="130"/>
      <c r="H16" s="130"/>
      <c r="I16" s="130"/>
      <c r="J16" s="130"/>
      <c r="K16" s="129"/>
    </row>
    <row r="17" spans="1:11">
      <c r="A17" s="129"/>
      <c r="B17" s="130"/>
      <c r="C17" s="131"/>
      <c r="D17" s="129"/>
      <c r="E17" s="129"/>
      <c r="F17" s="129"/>
      <c r="G17" s="130"/>
      <c r="H17" s="130"/>
      <c r="I17" s="130"/>
      <c r="J17" s="130"/>
      <c r="K17" s="129"/>
    </row>
    <row r="18" spans="1:11">
      <c r="A18" s="129"/>
      <c r="B18" s="130"/>
      <c r="C18" s="91" t="s">
        <v>186</v>
      </c>
      <c r="D18" s="91" t="s">
        <v>234</v>
      </c>
      <c r="E18" s="129"/>
      <c r="F18" s="91" t="s">
        <v>187</v>
      </c>
      <c r="G18" s="91" t="s">
        <v>234</v>
      </c>
      <c r="H18" s="130"/>
      <c r="I18" s="92" t="s">
        <v>188</v>
      </c>
      <c r="J18" s="92" t="s">
        <v>234</v>
      </c>
      <c r="K18" s="131"/>
    </row>
    <row r="19" spans="1:11">
      <c r="A19" s="129"/>
      <c r="B19" s="130"/>
      <c r="C19" s="132" t="s">
        <v>21</v>
      </c>
      <c r="D19" s="94">
        <f>COUNTIF(G3:G16,"G")</f>
        <v>0</v>
      </c>
      <c r="E19" s="129"/>
      <c r="F19" s="112" t="s">
        <v>46</v>
      </c>
      <c r="G19" s="83">
        <f>COUNTIF(H4:H16,"EU")</f>
        <v>1</v>
      </c>
      <c r="H19" s="130"/>
      <c r="I19" s="112" t="s">
        <v>23</v>
      </c>
      <c r="J19" s="71">
        <f>COUNTIF(I4:I16,"M")</f>
        <v>4</v>
      </c>
      <c r="K19" s="131"/>
    </row>
    <row r="20" spans="1:11">
      <c r="A20" s="129"/>
      <c r="B20" s="130"/>
      <c r="C20" s="132" t="s">
        <v>38</v>
      </c>
      <c r="D20" s="94">
        <f>COUNTIF(G3:G16,"U")</f>
        <v>3</v>
      </c>
      <c r="E20" s="129"/>
      <c r="F20" s="112" t="s">
        <v>199</v>
      </c>
      <c r="G20" s="83">
        <f>COUNTIF(H4:H16,"Asia")</f>
        <v>2</v>
      </c>
      <c r="H20" s="130"/>
      <c r="I20" s="112" t="s">
        <v>8</v>
      </c>
      <c r="J20" s="71">
        <f>COUNTIF(I4:I16,"F")</f>
        <v>2</v>
      </c>
      <c r="K20" s="131"/>
    </row>
    <row r="21" spans="1:11">
      <c r="A21" s="129"/>
      <c r="B21" s="130"/>
      <c r="C21" s="132" t="s">
        <v>11</v>
      </c>
      <c r="D21" s="94">
        <f>COUNTIF(G3:G16,"I")</f>
        <v>4</v>
      </c>
      <c r="E21" s="129"/>
      <c r="F21" s="112" t="s">
        <v>111</v>
      </c>
      <c r="G21" s="83">
        <f>COUNTIF(H4:H16,"US")</f>
        <v>3</v>
      </c>
      <c r="H21" s="130"/>
      <c r="I21" s="112"/>
      <c r="J21" s="112"/>
      <c r="K21" s="131"/>
    </row>
    <row r="22" spans="1:11">
      <c r="A22" s="129"/>
      <c r="B22" s="130"/>
      <c r="C22" s="129"/>
      <c r="D22" s="130">
        <f>D19+D20+D21</f>
        <v>7</v>
      </c>
      <c r="E22" s="130"/>
      <c r="F22" s="130"/>
      <c r="G22" s="130">
        <f>G19+G20+G21</f>
        <v>6</v>
      </c>
      <c r="H22" s="130"/>
      <c r="I22" s="130"/>
      <c r="J22" s="130">
        <f>J19+J20+J21</f>
        <v>6</v>
      </c>
      <c r="K22" s="131"/>
    </row>
    <row r="23" spans="1:11">
      <c r="C23" s="96"/>
      <c r="D23" s="96"/>
      <c r="E23" s="96"/>
      <c r="F23" s="96"/>
      <c r="K23" s="96"/>
    </row>
    <row r="24" spans="1:11">
      <c r="C24" s="96"/>
      <c r="D24" s="96"/>
      <c r="E24" s="96"/>
      <c r="F24" s="96"/>
      <c r="K24" s="96"/>
    </row>
    <row r="25" spans="1:11">
      <c r="C25" s="96"/>
      <c r="D25" s="96"/>
      <c r="E25" s="96"/>
      <c r="F25" s="96"/>
      <c r="K25" s="96"/>
    </row>
    <row r="26" spans="1:11">
      <c r="C26" s="96"/>
      <c r="D26" s="96"/>
      <c r="E26" s="96"/>
      <c r="F26" s="96"/>
      <c r="K26" s="96"/>
    </row>
    <row r="27" spans="1:11">
      <c r="C27" s="96"/>
      <c r="D27" s="96"/>
      <c r="E27" s="96"/>
      <c r="F27" s="96"/>
      <c r="K27" s="96"/>
    </row>
    <row r="28" spans="1:11">
      <c r="C28" s="96"/>
      <c r="D28" s="96"/>
      <c r="E28" s="96"/>
      <c r="F28" s="96"/>
      <c r="K28" s="96"/>
    </row>
    <row r="29" spans="1:11">
      <c r="C29" s="96"/>
      <c r="D29" s="96"/>
      <c r="E29" s="96"/>
      <c r="F29" s="96"/>
      <c r="K29" s="96"/>
    </row>
    <row r="30" spans="1:11">
      <c r="C30" s="96"/>
      <c r="D30" s="96"/>
      <c r="E30" s="96"/>
      <c r="F30" s="96"/>
      <c r="K30" s="96"/>
    </row>
    <row r="31" spans="1:11">
      <c r="C31" s="96"/>
      <c r="D31" s="96"/>
      <c r="E31" s="96"/>
      <c r="F31" s="96"/>
      <c r="K31" s="96"/>
    </row>
    <row r="32" spans="1:11">
      <c r="C32" s="96"/>
      <c r="D32" s="96"/>
      <c r="E32" s="96"/>
      <c r="F32" s="96"/>
      <c r="K32" s="96"/>
    </row>
    <row r="33" spans="3:12">
      <c r="C33" s="96"/>
      <c r="D33" s="96"/>
      <c r="E33" s="96"/>
      <c r="F33" s="96"/>
      <c r="K33" s="96"/>
    </row>
    <row r="34" spans="3:12">
      <c r="C34" s="96"/>
      <c r="D34" s="96"/>
      <c r="E34" s="96"/>
      <c r="F34" s="96"/>
      <c r="K34" s="96"/>
    </row>
    <row r="35" spans="3:12">
      <c r="C35" s="96"/>
      <c r="D35" s="96"/>
      <c r="E35" s="96"/>
      <c r="F35" s="96"/>
      <c r="K35" s="96"/>
    </row>
    <row r="36" spans="3:12">
      <c r="C36" s="96"/>
      <c r="D36" s="96"/>
      <c r="E36" s="96"/>
      <c r="F36" s="96"/>
      <c r="K36" s="96"/>
    </row>
    <row r="37" spans="3:12">
      <c r="D37" s="68"/>
      <c r="E37" s="68"/>
      <c r="F37" s="68"/>
      <c r="G37" s="97"/>
      <c r="H37" s="97"/>
      <c r="I37" s="97"/>
      <c r="J37" s="97"/>
      <c r="K37" s="68"/>
    </row>
    <row r="38" spans="3:12">
      <c r="D38" s="68"/>
      <c r="E38" s="68"/>
      <c r="F38" s="68"/>
      <c r="G38" s="97"/>
      <c r="H38" s="97"/>
      <c r="I38" s="97"/>
      <c r="J38" s="97"/>
      <c r="K38" s="68"/>
    </row>
    <row r="39" spans="3:12">
      <c r="E39" s="96"/>
      <c r="K39" s="147"/>
      <c r="L39" s="95"/>
    </row>
    <row r="40" spans="3:12">
      <c r="E40" s="96"/>
      <c r="K40" s="147"/>
      <c r="L40" s="95"/>
    </row>
    <row r="41" spans="3:12">
      <c r="C41" s="96"/>
      <c r="D41" s="96"/>
      <c r="E41" s="96"/>
      <c r="F41" s="95"/>
      <c r="K41" s="96"/>
    </row>
    <row r="42" spans="3:12">
      <c r="C42" s="96"/>
      <c r="D42" s="96"/>
      <c r="E42" s="96"/>
      <c r="F42" s="96"/>
      <c r="K42" s="96"/>
    </row>
    <row r="43" spans="3:12">
      <c r="C43" s="96"/>
      <c r="D43" s="96"/>
      <c r="E43" s="96"/>
      <c r="F43" s="96"/>
      <c r="K43" s="96"/>
    </row>
    <row r="44" spans="3:12">
      <c r="C44" s="96"/>
      <c r="D44" s="96"/>
      <c r="E44" s="96"/>
      <c r="F44" s="96"/>
      <c r="K44" s="96"/>
    </row>
    <row r="45" spans="3:12">
      <c r="C45" s="96"/>
      <c r="D45" s="96"/>
      <c r="E45" s="96"/>
      <c r="F45" s="96"/>
      <c r="K45" s="96"/>
    </row>
    <row r="46" spans="3:12">
      <c r="C46" s="96"/>
      <c r="D46" s="96"/>
      <c r="E46" s="96"/>
      <c r="F46" s="96"/>
      <c r="K46" s="96"/>
    </row>
    <row r="47" spans="3:12">
      <c r="C47" s="96"/>
      <c r="D47" s="96"/>
      <c r="E47" s="96"/>
      <c r="F47" s="96"/>
      <c r="K47" s="96"/>
    </row>
    <row r="48" spans="3:12">
      <c r="C48" s="96"/>
      <c r="D48" s="96"/>
      <c r="E48" s="96"/>
      <c r="F48" s="96"/>
      <c r="K48" s="96"/>
    </row>
    <row r="49" spans="3:11">
      <c r="C49" s="96"/>
      <c r="D49" s="96"/>
      <c r="E49" s="96"/>
      <c r="F49" s="96"/>
      <c r="K49" s="96"/>
    </row>
    <row r="50" spans="3:11">
      <c r="C50" s="96"/>
      <c r="D50" s="96"/>
      <c r="E50" s="96"/>
      <c r="F50" s="96"/>
      <c r="K50" s="96"/>
    </row>
    <row r="51" spans="3:11">
      <c r="C51" s="96"/>
      <c r="D51" s="96"/>
      <c r="E51" s="96"/>
      <c r="F51" s="96"/>
      <c r="K51" s="96"/>
    </row>
    <row r="52" spans="3:11">
      <c r="C52" s="96"/>
      <c r="D52" s="96"/>
      <c r="E52" s="96"/>
      <c r="F52" s="96"/>
      <c r="K52" s="96"/>
    </row>
    <row r="53" spans="3:11">
      <c r="C53" s="96"/>
      <c r="D53" s="96"/>
      <c r="E53" s="96"/>
      <c r="F53" s="96"/>
      <c r="K53" s="96"/>
    </row>
    <row r="54" spans="3:11">
      <c r="C54" s="96"/>
      <c r="D54" s="96"/>
      <c r="E54" s="96"/>
      <c r="F54" s="96"/>
      <c r="K54" s="96"/>
    </row>
    <row r="55" spans="3:11">
      <c r="C55" s="96"/>
      <c r="D55" s="96"/>
      <c r="E55" s="96"/>
      <c r="F55" s="96"/>
      <c r="K55" s="96"/>
    </row>
    <row r="56" spans="3:11">
      <c r="C56" s="96"/>
      <c r="D56" s="96"/>
      <c r="E56" s="96"/>
      <c r="F56" s="96"/>
      <c r="K56" s="96"/>
    </row>
    <row r="57" spans="3:11">
      <c r="C57" s="96"/>
      <c r="D57" s="96"/>
      <c r="E57" s="96"/>
      <c r="F57" s="96"/>
      <c r="K57" s="96"/>
    </row>
    <row r="58" spans="3:11">
      <c r="C58" s="96"/>
      <c r="D58" s="96"/>
      <c r="E58" s="96"/>
      <c r="F58" s="96"/>
      <c r="K58" s="96"/>
    </row>
    <row r="59" spans="3:11">
      <c r="C59" s="96"/>
      <c r="D59" s="96"/>
      <c r="E59" s="96"/>
      <c r="F59" s="96"/>
      <c r="K59" s="96"/>
    </row>
    <row r="60" spans="3:11">
      <c r="C60" s="96"/>
      <c r="D60" s="96"/>
      <c r="E60" s="96"/>
      <c r="F60" s="96"/>
      <c r="K60" s="96"/>
    </row>
    <row r="61" spans="3:11">
      <c r="C61" s="96"/>
      <c r="D61" s="96"/>
      <c r="E61" s="96"/>
      <c r="F61" s="96"/>
      <c r="K61" s="96"/>
    </row>
    <row r="62" spans="3:11">
      <c r="C62" s="96"/>
      <c r="D62" s="96"/>
      <c r="E62" s="96"/>
      <c r="F62" s="96"/>
      <c r="K62" s="96"/>
    </row>
    <row r="63" spans="3:11">
      <c r="C63" s="96"/>
      <c r="D63" s="96"/>
      <c r="E63" s="96"/>
      <c r="F63" s="96"/>
      <c r="K63" s="96"/>
    </row>
    <row r="64" spans="3:11">
      <c r="C64" s="96"/>
      <c r="D64" s="96"/>
      <c r="E64" s="96"/>
      <c r="F64" s="96"/>
      <c r="K64" s="96"/>
    </row>
    <row r="65" spans="3:11">
      <c r="C65" s="96"/>
      <c r="D65" s="96"/>
      <c r="E65" s="96"/>
      <c r="F65" s="96"/>
      <c r="K65" s="96"/>
    </row>
    <row r="66" spans="3:11">
      <c r="C66" s="96"/>
      <c r="D66" s="96"/>
      <c r="E66" s="96"/>
      <c r="F66" s="96"/>
      <c r="K66" s="96"/>
    </row>
    <row r="67" spans="3:11">
      <c r="C67" s="96"/>
      <c r="D67" s="96"/>
      <c r="E67" s="96"/>
      <c r="F67" s="96"/>
      <c r="K67" s="96"/>
    </row>
    <row r="68" spans="3:11">
      <c r="C68" s="96"/>
      <c r="D68" s="96"/>
      <c r="E68" s="96"/>
      <c r="F68" s="96"/>
      <c r="K68" s="96"/>
    </row>
    <row r="69" spans="3:11">
      <c r="C69" s="96"/>
      <c r="D69" s="96"/>
      <c r="E69" s="96"/>
      <c r="F69" s="96"/>
      <c r="K69" s="96"/>
    </row>
    <row r="70" spans="3:11">
      <c r="C70" s="96"/>
      <c r="D70" s="96"/>
      <c r="E70" s="96"/>
      <c r="F70" s="96"/>
      <c r="K70" s="96"/>
    </row>
    <row r="71" spans="3:11">
      <c r="C71" s="96"/>
      <c r="D71" s="96"/>
      <c r="E71" s="96"/>
      <c r="F71" s="96"/>
      <c r="K71" s="96"/>
    </row>
    <row r="72" spans="3:11">
      <c r="C72" s="96"/>
      <c r="D72" s="96"/>
      <c r="E72" s="96"/>
      <c r="F72" s="96"/>
      <c r="K72" s="96"/>
    </row>
    <row r="73" spans="3:11">
      <c r="C73" s="96"/>
      <c r="D73" s="96"/>
      <c r="E73" s="96"/>
      <c r="F73" s="96"/>
      <c r="K73" s="96"/>
    </row>
    <row r="74" spans="3:11">
      <c r="C74" s="96"/>
      <c r="D74" s="96"/>
      <c r="E74" s="96"/>
      <c r="F74" s="96"/>
      <c r="K74" s="96"/>
    </row>
    <row r="75" spans="3:11">
      <c r="C75" s="96"/>
      <c r="D75" s="96"/>
      <c r="E75" s="96"/>
      <c r="F75" s="96"/>
      <c r="K75" s="96"/>
    </row>
    <row r="76" spans="3:11">
      <c r="C76" s="96"/>
      <c r="D76" s="96"/>
      <c r="E76" s="96"/>
      <c r="F76" s="96"/>
      <c r="K76" s="96"/>
    </row>
    <row r="77" spans="3:11">
      <c r="C77" s="96"/>
      <c r="D77" s="96"/>
      <c r="E77" s="96"/>
      <c r="F77" s="96"/>
      <c r="K77" s="96"/>
    </row>
    <row r="78" spans="3:11">
      <c r="C78" s="96"/>
      <c r="D78" s="96"/>
      <c r="E78" s="96"/>
      <c r="F78" s="96"/>
      <c r="K78" s="96"/>
    </row>
    <row r="79" spans="3:11">
      <c r="C79" s="96"/>
      <c r="D79" s="96"/>
      <c r="E79" s="96"/>
      <c r="F79" s="96"/>
      <c r="K79" s="96"/>
    </row>
    <row r="80" spans="3:11">
      <c r="C80" s="96"/>
      <c r="D80" s="96"/>
      <c r="E80" s="96"/>
      <c r="F80" s="96"/>
      <c r="K80" s="96"/>
    </row>
    <row r="81" spans="3:11">
      <c r="C81" s="96"/>
      <c r="D81" s="96"/>
      <c r="E81" s="96"/>
      <c r="F81" s="96"/>
      <c r="K81" s="96"/>
    </row>
    <row r="82" spans="3:11">
      <c r="C82" s="96"/>
      <c r="D82" s="96"/>
      <c r="E82" s="96"/>
      <c r="F82" s="96"/>
      <c r="K82" s="96"/>
    </row>
    <row r="83" spans="3:11">
      <c r="C83" s="96"/>
      <c r="D83" s="96"/>
      <c r="E83" s="96"/>
      <c r="F83" s="96"/>
      <c r="K83" s="96"/>
    </row>
    <row r="84" spans="3:11">
      <c r="C84" s="96"/>
      <c r="D84" s="96"/>
      <c r="E84" s="96"/>
      <c r="F84" s="96"/>
      <c r="K84" s="96"/>
    </row>
    <row r="85" spans="3:11">
      <c r="C85" s="96"/>
      <c r="D85" s="96"/>
      <c r="E85" s="96"/>
      <c r="F85" s="96"/>
      <c r="K85" s="96"/>
    </row>
    <row r="86" spans="3:11">
      <c r="C86" s="96"/>
      <c r="D86" s="96"/>
      <c r="E86" s="96"/>
      <c r="F86" s="96"/>
      <c r="K86" s="96"/>
    </row>
    <row r="87" spans="3:11">
      <c r="C87" s="96"/>
      <c r="D87" s="96"/>
      <c r="E87" s="96"/>
      <c r="F87" s="96"/>
      <c r="K87" s="96"/>
    </row>
    <row r="88" spans="3:11">
      <c r="C88" s="96"/>
      <c r="D88" s="96"/>
      <c r="E88" s="96"/>
      <c r="F88" s="96"/>
      <c r="K88" s="96"/>
    </row>
    <row r="89" spans="3:11">
      <c r="C89" s="96"/>
      <c r="D89" s="96"/>
      <c r="E89" s="96"/>
      <c r="F89" s="96"/>
      <c r="K89" s="96"/>
    </row>
    <row r="90" spans="3:11">
      <c r="C90" s="96"/>
      <c r="D90" s="96"/>
      <c r="E90" s="96"/>
      <c r="F90" s="96"/>
      <c r="K90" s="96"/>
    </row>
    <row r="91" spans="3:11">
      <c r="C91" s="96"/>
      <c r="D91" s="96"/>
      <c r="E91" s="96"/>
      <c r="F91" s="96"/>
      <c r="K91" s="96"/>
    </row>
    <row r="92" spans="3:11">
      <c r="C92" s="96"/>
      <c r="D92" s="96"/>
      <c r="E92" s="96"/>
      <c r="F92" s="96"/>
      <c r="K92" s="96"/>
    </row>
    <row r="93" spans="3:11">
      <c r="C93" s="96"/>
      <c r="D93" s="96"/>
      <c r="E93" s="96"/>
      <c r="F93" s="96"/>
      <c r="K93" s="96"/>
    </row>
    <row r="94" spans="3:11">
      <c r="C94" s="96"/>
      <c r="D94" s="96"/>
      <c r="E94" s="96"/>
      <c r="F94" s="96"/>
      <c r="K94" s="96"/>
    </row>
    <row r="95" spans="3:11">
      <c r="C95" s="96"/>
      <c r="D95" s="96"/>
      <c r="E95" s="96"/>
      <c r="F95" s="96"/>
      <c r="K95" s="96"/>
    </row>
    <row r="96" spans="3:11">
      <c r="C96" s="96"/>
      <c r="D96" s="96"/>
      <c r="E96" s="96"/>
      <c r="F96" s="96"/>
      <c r="K96" s="96"/>
    </row>
    <row r="97" spans="3:11">
      <c r="C97" s="96"/>
      <c r="D97" s="96"/>
      <c r="E97" s="96"/>
      <c r="F97" s="96"/>
      <c r="K97" s="96"/>
    </row>
    <row r="98" spans="3:11">
      <c r="C98" s="96"/>
      <c r="D98" s="96"/>
      <c r="E98" s="96"/>
      <c r="F98" s="96"/>
      <c r="K98" s="96"/>
    </row>
    <row r="99" spans="3:11">
      <c r="C99" s="96"/>
      <c r="D99" s="96"/>
      <c r="E99" s="96"/>
      <c r="F99" s="96"/>
      <c r="K99" s="96"/>
    </row>
    <row r="100" spans="3:11">
      <c r="C100" s="96"/>
      <c r="D100" s="96"/>
      <c r="E100" s="96"/>
      <c r="F100" s="96"/>
      <c r="K100" s="96"/>
    </row>
    <row r="101" spans="3:11">
      <c r="C101" s="96"/>
      <c r="D101" s="96"/>
      <c r="E101" s="96"/>
      <c r="F101" s="96"/>
      <c r="K101" s="96"/>
    </row>
    <row r="102" spans="3:11">
      <c r="C102" s="96"/>
      <c r="D102" s="96"/>
      <c r="E102" s="96"/>
      <c r="F102" s="96"/>
      <c r="K102" s="96"/>
    </row>
    <row r="103" spans="3:11">
      <c r="C103" s="96"/>
      <c r="D103" s="96"/>
      <c r="E103" s="96"/>
      <c r="F103" s="96"/>
      <c r="K103" s="96"/>
    </row>
    <row r="104" spans="3:11">
      <c r="C104" s="96"/>
      <c r="D104" s="96"/>
      <c r="E104" s="96"/>
      <c r="F104" s="96"/>
      <c r="K104" s="96"/>
    </row>
    <row r="105" spans="3:11">
      <c r="C105" s="96"/>
      <c r="D105" s="96"/>
      <c r="E105" s="96"/>
      <c r="F105" s="96"/>
      <c r="K105" s="96"/>
    </row>
    <row r="106" spans="3:11">
      <c r="C106" s="96"/>
      <c r="D106" s="96"/>
      <c r="E106" s="96"/>
      <c r="F106" s="96"/>
      <c r="K106" s="96"/>
    </row>
    <row r="107" spans="3:11">
      <c r="C107" s="96"/>
      <c r="D107" s="96"/>
      <c r="E107" s="96"/>
      <c r="F107" s="96"/>
      <c r="K107" s="96"/>
    </row>
    <row r="108" spans="3:11">
      <c r="C108" s="96"/>
      <c r="D108" s="96"/>
      <c r="E108" s="96"/>
      <c r="F108" s="96"/>
      <c r="K108" s="96"/>
    </row>
    <row r="109" spans="3:11">
      <c r="C109" s="96"/>
      <c r="D109" s="96"/>
      <c r="E109" s="96"/>
      <c r="F109" s="96"/>
      <c r="K109" s="96"/>
    </row>
    <row r="110" spans="3:11">
      <c r="C110" s="96"/>
      <c r="D110" s="96"/>
      <c r="E110" s="96"/>
      <c r="F110" s="96"/>
      <c r="K110" s="96"/>
    </row>
    <row r="111" spans="3:11">
      <c r="C111" s="96"/>
      <c r="D111" s="96"/>
      <c r="E111" s="96"/>
      <c r="F111" s="96"/>
      <c r="K111" s="96"/>
    </row>
    <row r="112" spans="3:11">
      <c r="C112" s="96"/>
      <c r="D112" s="96"/>
      <c r="E112" s="96"/>
      <c r="F112" s="96"/>
      <c r="K112" s="96"/>
    </row>
    <row r="113" spans="3:11">
      <c r="C113" s="96"/>
      <c r="D113" s="96"/>
      <c r="E113" s="96"/>
      <c r="F113" s="96"/>
      <c r="K113" s="96"/>
    </row>
    <row r="114" spans="3:11">
      <c r="C114" s="96"/>
      <c r="D114" s="96"/>
      <c r="E114" s="96"/>
      <c r="F114" s="96"/>
      <c r="K114" s="96"/>
    </row>
    <row r="115" spans="3:11">
      <c r="C115" s="96"/>
      <c r="D115" s="96"/>
      <c r="E115" s="96"/>
      <c r="F115" s="96"/>
      <c r="K115" s="96"/>
    </row>
    <row r="116" spans="3:11">
      <c r="C116" s="96"/>
      <c r="D116" s="96"/>
      <c r="E116" s="96"/>
      <c r="F116" s="96"/>
      <c r="K116" s="96"/>
    </row>
    <row r="117" spans="3:11">
      <c r="C117" s="96"/>
      <c r="D117" s="96"/>
      <c r="E117" s="96"/>
      <c r="F117" s="96"/>
      <c r="K117" s="96"/>
    </row>
    <row r="118" spans="3:11">
      <c r="C118" s="96"/>
      <c r="D118" s="96"/>
      <c r="E118" s="96"/>
      <c r="F118" s="96"/>
      <c r="K118" s="96"/>
    </row>
    <row r="119" spans="3:11">
      <c r="C119" s="96"/>
      <c r="D119" s="96"/>
      <c r="E119" s="96"/>
      <c r="F119" s="96"/>
      <c r="K119" s="96"/>
    </row>
    <row r="120" spans="3:11">
      <c r="C120" s="96"/>
      <c r="D120" s="96"/>
      <c r="E120" s="96"/>
      <c r="F120" s="96"/>
      <c r="K120" s="96"/>
    </row>
    <row r="121" spans="3:11">
      <c r="C121" s="96"/>
      <c r="D121" s="96"/>
      <c r="E121" s="96"/>
      <c r="F121" s="96"/>
      <c r="K121" s="96"/>
    </row>
    <row r="122" spans="3:11">
      <c r="C122" s="96"/>
      <c r="D122" s="96"/>
      <c r="E122" s="96"/>
      <c r="F122" s="96"/>
      <c r="K122" s="96"/>
    </row>
    <row r="123" spans="3:11">
      <c r="C123" s="96"/>
      <c r="D123" s="96"/>
      <c r="E123" s="96"/>
      <c r="F123" s="96"/>
      <c r="K123" s="96"/>
    </row>
    <row r="124" spans="3:11">
      <c r="C124" s="96"/>
      <c r="D124" s="96"/>
      <c r="E124" s="96"/>
      <c r="F124" s="96"/>
      <c r="K124" s="96"/>
    </row>
    <row r="125" spans="3:11">
      <c r="C125" s="96"/>
      <c r="D125" s="96"/>
      <c r="E125" s="96"/>
      <c r="F125" s="96"/>
      <c r="K125" s="96"/>
    </row>
    <row r="126" spans="3:11">
      <c r="C126" s="96"/>
      <c r="D126" s="96"/>
      <c r="E126" s="96"/>
      <c r="F126" s="96"/>
      <c r="K126" s="96"/>
    </row>
    <row r="127" spans="3:11">
      <c r="C127" s="96"/>
      <c r="D127" s="96"/>
      <c r="E127" s="96"/>
      <c r="F127" s="96"/>
      <c r="K127" s="96"/>
    </row>
    <row r="128" spans="3:11">
      <c r="C128" s="96"/>
      <c r="D128" s="96"/>
      <c r="E128" s="96"/>
      <c r="F128" s="96"/>
      <c r="K128" s="96"/>
    </row>
    <row r="129" spans="3:11">
      <c r="C129" s="96"/>
      <c r="D129" s="96"/>
      <c r="E129" s="96"/>
      <c r="F129" s="96"/>
      <c r="K129" s="96"/>
    </row>
    <row r="130" spans="3:11">
      <c r="C130" s="96"/>
      <c r="D130" s="96"/>
      <c r="E130" s="96"/>
      <c r="F130" s="96"/>
      <c r="K130" s="96"/>
    </row>
    <row r="131" spans="3:11">
      <c r="C131" s="96"/>
      <c r="D131" s="96"/>
      <c r="E131" s="96"/>
      <c r="F131" s="96"/>
      <c r="K131" s="96"/>
    </row>
    <row r="132" spans="3:11">
      <c r="C132" s="96"/>
      <c r="D132" s="96"/>
      <c r="E132" s="96"/>
      <c r="F132" s="96"/>
      <c r="K132" s="96"/>
    </row>
    <row r="133" spans="3:11">
      <c r="C133" s="96"/>
      <c r="D133" s="96"/>
      <c r="E133" s="96"/>
      <c r="F133" s="96"/>
      <c r="K133" s="96"/>
    </row>
    <row r="134" spans="3:11">
      <c r="C134" s="96"/>
      <c r="D134" s="96"/>
      <c r="E134" s="96"/>
      <c r="F134" s="96"/>
      <c r="K134" s="96"/>
    </row>
    <row r="135" spans="3:11">
      <c r="C135" s="96"/>
      <c r="D135" s="96"/>
      <c r="E135" s="96"/>
      <c r="F135" s="96"/>
      <c r="K135" s="96"/>
    </row>
    <row r="136" spans="3:11">
      <c r="C136" s="96"/>
      <c r="D136" s="96"/>
      <c r="E136" s="96"/>
      <c r="F136" s="96"/>
      <c r="K136" s="96"/>
    </row>
    <row r="137" spans="3:11">
      <c r="C137" s="96"/>
      <c r="D137" s="96"/>
      <c r="E137" s="96"/>
      <c r="F137" s="96"/>
      <c r="K137" s="96"/>
    </row>
    <row r="138" spans="3:11">
      <c r="C138" s="96"/>
      <c r="D138" s="96"/>
      <c r="E138" s="96"/>
      <c r="F138" s="96"/>
      <c r="K138" s="96"/>
    </row>
    <row r="139" spans="3:11">
      <c r="C139" s="96"/>
      <c r="D139" s="96"/>
      <c r="E139" s="96"/>
      <c r="F139" s="96"/>
      <c r="K139" s="96"/>
    </row>
    <row r="140" spans="3:11">
      <c r="C140" s="96"/>
      <c r="D140" s="96"/>
      <c r="E140" s="96"/>
      <c r="F140" s="96"/>
      <c r="K140" s="96"/>
    </row>
    <row r="141" spans="3:11">
      <c r="C141" s="96"/>
      <c r="D141" s="96"/>
      <c r="E141" s="96"/>
      <c r="F141" s="96"/>
      <c r="K141" s="96"/>
    </row>
    <row r="142" spans="3:11">
      <c r="C142" s="96"/>
      <c r="D142" s="96"/>
      <c r="E142" s="96"/>
      <c r="F142" s="96"/>
      <c r="K142" s="96"/>
    </row>
    <row r="143" spans="3:11">
      <c r="C143" s="96"/>
      <c r="D143" s="96"/>
      <c r="E143" s="96"/>
      <c r="F143" s="96"/>
      <c r="K143" s="96"/>
    </row>
    <row r="144" spans="3:11">
      <c r="C144" s="96"/>
      <c r="D144" s="96"/>
      <c r="E144" s="96"/>
      <c r="F144" s="96"/>
      <c r="K144" s="96"/>
    </row>
    <row r="145" spans="3:11">
      <c r="C145" s="96"/>
      <c r="D145" s="96"/>
      <c r="E145" s="96"/>
      <c r="F145" s="96"/>
      <c r="K145" s="96"/>
    </row>
    <row r="146" spans="3:11">
      <c r="C146" s="96"/>
      <c r="D146" s="96"/>
      <c r="E146" s="96"/>
      <c r="F146" s="96"/>
      <c r="K146" s="96"/>
    </row>
    <row r="147" spans="3:11">
      <c r="C147" s="96"/>
      <c r="D147" s="96"/>
      <c r="E147" s="96"/>
      <c r="F147" s="96"/>
      <c r="K147" s="96"/>
    </row>
    <row r="148" spans="3:11">
      <c r="C148" s="96"/>
      <c r="D148" s="96"/>
      <c r="E148" s="96"/>
      <c r="F148" s="96"/>
      <c r="K148" s="96"/>
    </row>
    <row r="149" spans="3:11">
      <c r="C149" s="96"/>
      <c r="D149" s="96"/>
      <c r="E149" s="96"/>
      <c r="F149" s="96"/>
      <c r="K149" s="96"/>
    </row>
    <row r="150" spans="3:11">
      <c r="C150" s="96"/>
      <c r="D150" s="96"/>
      <c r="E150" s="96"/>
      <c r="F150" s="96"/>
      <c r="K150" s="96"/>
    </row>
    <row r="151" spans="3:11">
      <c r="C151" s="96"/>
      <c r="D151" s="96"/>
      <c r="E151" s="96"/>
      <c r="F151" s="96"/>
      <c r="K151" s="96"/>
    </row>
    <row r="152" spans="3:11">
      <c r="C152" s="96"/>
      <c r="D152" s="96"/>
      <c r="E152" s="96"/>
      <c r="F152" s="96"/>
      <c r="K152" s="96"/>
    </row>
    <row r="153" spans="3:11">
      <c r="C153" s="96"/>
      <c r="D153" s="96"/>
      <c r="E153" s="96"/>
      <c r="F153" s="96"/>
      <c r="K153" s="96"/>
    </row>
    <row r="154" spans="3:11">
      <c r="C154" s="96"/>
      <c r="D154" s="96"/>
      <c r="E154" s="96"/>
      <c r="F154" s="96"/>
      <c r="K154" s="96"/>
    </row>
    <row r="155" spans="3:11">
      <c r="C155" s="96"/>
      <c r="D155" s="96"/>
      <c r="E155" s="96"/>
      <c r="F155" s="96"/>
      <c r="K155" s="96"/>
    </row>
    <row r="156" spans="3:11">
      <c r="C156" s="96"/>
      <c r="D156" s="96"/>
      <c r="E156" s="96"/>
      <c r="F156" s="96"/>
      <c r="K156" s="96"/>
    </row>
    <row r="157" spans="3:11">
      <c r="C157" s="96"/>
      <c r="D157" s="96"/>
      <c r="E157" s="96"/>
      <c r="F157" s="96"/>
      <c r="K157" s="96"/>
    </row>
    <row r="158" spans="3:11">
      <c r="C158" s="96"/>
      <c r="D158" s="96"/>
      <c r="E158" s="96"/>
      <c r="F158" s="96"/>
      <c r="K158" s="96"/>
    </row>
    <row r="159" spans="3:11">
      <c r="C159" s="96"/>
      <c r="D159" s="96"/>
      <c r="E159" s="96"/>
      <c r="F159" s="96"/>
      <c r="K159" s="96"/>
    </row>
    <row r="160" spans="3:11">
      <c r="C160" s="96"/>
      <c r="D160" s="96"/>
      <c r="E160" s="96"/>
      <c r="F160" s="96"/>
      <c r="K160" s="96"/>
    </row>
    <row r="161" spans="3:11">
      <c r="C161" s="96"/>
      <c r="D161" s="96"/>
      <c r="E161" s="96"/>
      <c r="F161" s="96"/>
      <c r="K161" s="96"/>
    </row>
    <row r="162" spans="3:11">
      <c r="C162" s="96"/>
      <c r="D162" s="96"/>
      <c r="E162" s="96"/>
      <c r="F162" s="96"/>
      <c r="K162" s="96"/>
    </row>
    <row r="163" spans="3:11">
      <c r="C163" s="96"/>
      <c r="D163" s="96"/>
      <c r="E163" s="96"/>
      <c r="F163" s="96"/>
      <c r="K163" s="96"/>
    </row>
    <row r="164" spans="3:11">
      <c r="C164" s="96"/>
      <c r="D164" s="96"/>
      <c r="E164" s="96"/>
      <c r="F164" s="96"/>
      <c r="K164" s="96"/>
    </row>
    <row r="165" spans="3:11">
      <c r="C165" s="96"/>
      <c r="D165" s="96"/>
      <c r="E165" s="96"/>
      <c r="F165" s="96"/>
      <c r="K165" s="96"/>
    </row>
    <row r="166" spans="3:11">
      <c r="C166" s="96"/>
      <c r="D166" s="96"/>
      <c r="E166" s="96"/>
      <c r="F166" s="96"/>
      <c r="K166" s="96"/>
    </row>
    <row r="167" spans="3:11">
      <c r="C167" s="96"/>
      <c r="D167" s="96"/>
      <c r="E167" s="96"/>
      <c r="F167" s="96"/>
      <c r="K167" s="96"/>
    </row>
    <row r="168" spans="3:11">
      <c r="C168" s="96"/>
      <c r="D168" s="96"/>
      <c r="E168" s="96"/>
      <c r="F168" s="96"/>
      <c r="K168" s="96"/>
    </row>
    <row r="169" spans="3:11">
      <c r="C169" s="96"/>
      <c r="D169" s="96"/>
      <c r="E169" s="96"/>
      <c r="F169" s="96"/>
      <c r="K169" s="96"/>
    </row>
    <row r="170" spans="3:11">
      <c r="C170" s="96"/>
      <c r="D170" s="96"/>
      <c r="E170" s="96"/>
      <c r="F170" s="96"/>
      <c r="K170" s="96"/>
    </row>
    <row r="171" spans="3:11">
      <c r="C171" s="96"/>
      <c r="D171" s="96"/>
      <c r="E171" s="96"/>
      <c r="F171" s="96"/>
      <c r="K171" s="96"/>
    </row>
    <row r="172" spans="3:11">
      <c r="C172" s="96"/>
      <c r="D172" s="96"/>
      <c r="E172" s="96"/>
      <c r="F172" s="96"/>
      <c r="K172" s="96"/>
    </row>
    <row r="173" spans="3:11">
      <c r="C173" s="96"/>
      <c r="D173" s="96"/>
      <c r="E173" s="96"/>
      <c r="F173" s="96"/>
      <c r="K173" s="96"/>
    </row>
    <row r="174" spans="3:11">
      <c r="C174" s="96"/>
      <c r="D174" s="96"/>
      <c r="E174" s="96"/>
      <c r="F174" s="96"/>
      <c r="K174" s="96"/>
    </row>
    <row r="175" spans="3:11">
      <c r="C175" s="96"/>
      <c r="D175" s="96"/>
      <c r="E175" s="96"/>
      <c r="F175" s="96"/>
      <c r="K175" s="96"/>
    </row>
    <row r="176" spans="3:11">
      <c r="C176" s="96"/>
      <c r="D176" s="96"/>
      <c r="E176" s="96"/>
      <c r="F176" s="96"/>
      <c r="K176" s="96"/>
    </row>
    <row r="177" spans="3:11">
      <c r="C177" s="96"/>
      <c r="D177" s="96"/>
      <c r="E177" s="96"/>
      <c r="F177" s="96"/>
      <c r="K177" s="96"/>
    </row>
    <row r="178" spans="3:11">
      <c r="C178" s="96"/>
      <c r="D178" s="96"/>
      <c r="E178" s="96"/>
      <c r="F178" s="96"/>
      <c r="K178" s="96"/>
    </row>
    <row r="179" spans="3:11">
      <c r="C179" s="96"/>
      <c r="D179" s="96"/>
      <c r="E179" s="96"/>
      <c r="F179" s="96"/>
      <c r="K179" s="96"/>
    </row>
    <row r="180" spans="3:11">
      <c r="C180" s="96"/>
      <c r="D180" s="96"/>
      <c r="E180" s="96"/>
      <c r="F180" s="96"/>
      <c r="K180" s="96"/>
    </row>
    <row r="181" spans="3:11">
      <c r="C181" s="96"/>
      <c r="D181" s="96"/>
      <c r="E181" s="96"/>
      <c r="F181" s="96"/>
      <c r="K181" s="96"/>
    </row>
    <row r="182" spans="3:11">
      <c r="C182" s="96"/>
      <c r="D182" s="96"/>
      <c r="E182" s="96"/>
      <c r="F182" s="96"/>
      <c r="K182" s="96"/>
    </row>
    <row r="183" spans="3:11">
      <c r="C183" s="96"/>
      <c r="D183" s="96"/>
      <c r="E183" s="96"/>
      <c r="F183" s="96"/>
      <c r="K183" s="96"/>
    </row>
    <row r="184" spans="3:11">
      <c r="C184" s="96"/>
      <c r="D184" s="96"/>
      <c r="E184" s="96"/>
      <c r="F184" s="96"/>
      <c r="K184" s="96"/>
    </row>
    <row r="185" spans="3:11">
      <c r="C185" s="96"/>
      <c r="D185" s="96"/>
      <c r="E185" s="96"/>
      <c r="F185" s="96"/>
      <c r="K185" s="96"/>
    </row>
    <row r="186" spans="3:11">
      <c r="C186" s="96"/>
      <c r="D186" s="96"/>
      <c r="E186" s="96"/>
      <c r="F186" s="96"/>
      <c r="K186" s="96"/>
    </row>
    <row r="187" spans="3:11">
      <c r="C187" s="96"/>
      <c r="D187" s="96"/>
      <c r="E187" s="96"/>
      <c r="F187" s="96"/>
      <c r="K187" s="96"/>
    </row>
    <row r="188" spans="3:11">
      <c r="C188" s="96"/>
      <c r="D188" s="96"/>
      <c r="E188" s="96"/>
      <c r="F188" s="96"/>
      <c r="K188" s="96"/>
    </row>
    <row r="189" spans="3:11">
      <c r="C189" s="96"/>
      <c r="D189" s="96"/>
      <c r="E189" s="96"/>
      <c r="F189" s="96"/>
      <c r="K189" s="96"/>
    </row>
    <row r="190" spans="3:11">
      <c r="C190" s="96"/>
      <c r="D190" s="96"/>
      <c r="E190" s="96"/>
      <c r="F190" s="96"/>
      <c r="K190" s="96"/>
    </row>
    <row r="191" spans="3:11">
      <c r="C191" s="96"/>
      <c r="D191" s="96"/>
      <c r="E191" s="96"/>
      <c r="F191" s="96"/>
      <c r="K191" s="96"/>
    </row>
    <row r="192" spans="3:11">
      <c r="C192" s="96"/>
      <c r="D192" s="96"/>
      <c r="E192" s="96"/>
      <c r="F192" s="96"/>
      <c r="K192" s="96"/>
    </row>
    <row r="193" spans="3:11">
      <c r="C193" s="96"/>
      <c r="D193" s="96"/>
      <c r="E193" s="96"/>
      <c r="F193" s="96"/>
      <c r="K193" s="96"/>
    </row>
    <row r="194" spans="3:11">
      <c r="C194" s="96"/>
      <c r="D194" s="96"/>
      <c r="E194" s="96"/>
      <c r="F194" s="96"/>
      <c r="K194" s="96"/>
    </row>
    <row r="195" spans="3:11">
      <c r="C195" s="96"/>
      <c r="D195" s="96"/>
      <c r="E195" s="96"/>
      <c r="F195" s="96"/>
      <c r="K195" s="96"/>
    </row>
    <row r="196" spans="3:11">
      <c r="C196" s="96"/>
      <c r="D196" s="96"/>
      <c r="E196" s="96"/>
      <c r="F196" s="96"/>
      <c r="K196" s="96"/>
    </row>
    <row r="197" spans="3:11">
      <c r="C197" s="96"/>
      <c r="D197" s="96"/>
      <c r="E197" s="96"/>
      <c r="F197" s="96"/>
      <c r="K197" s="96"/>
    </row>
    <row r="198" spans="3:11">
      <c r="C198" s="96"/>
      <c r="D198" s="96"/>
      <c r="E198" s="96"/>
      <c r="F198" s="96"/>
      <c r="K198" s="96"/>
    </row>
    <row r="199" spans="3:11">
      <c r="C199" s="96"/>
      <c r="D199" s="96"/>
      <c r="E199" s="96"/>
      <c r="F199" s="96"/>
      <c r="K199" s="96"/>
    </row>
    <row r="200" spans="3:11">
      <c r="C200" s="96"/>
      <c r="D200" s="96"/>
      <c r="E200" s="96"/>
      <c r="F200" s="96"/>
      <c r="K200" s="96"/>
    </row>
    <row r="201" spans="3:11">
      <c r="C201" s="96"/>
      <c r="D201" s="96"/>
      <c r="E201" s="96"/>
      <c r="F201" s="96"/>
      <c r="K201" s="96"/>
    </row>
    <row r="202" spans="3:11">
      <c r="C202" s="96"/>
      <c r="D202" s="96"/>
      <c r="E202" s="96"/>
      <c r="F202" s="96"/>
      <c r="K202" s="96"/>
    </row>
    <row r="203" spans="3:11">
      <c r="C203" s="96"/>
      <c r="D203" s="96"/>
      <c r="E203" s="96"/>
      <c r="F203" s="96"/>
      <c r="K203" s="96"/>
    </row>
    <row r="204" spans="3:11">
      <c r="C204" s="96"/>
      <c r="D204" s="96"/>
      <c r="E204" s="96"/>
      <c r="F204" s="96"/>
      <c r="K204" s="96"/>
    </row>
    <row r="205" spans="3:11">
      <c r="C205" s="96"/>
      <c r="D205" s="96"/>
      <c r="E205" s="96"/>
      <c r="F205" s="96"/>
      <c r="K205" s="96"/>
    </row>
    <row r="206" spans="3:11">
      <c r="C206" s="96"/>
      <c r="D206" s="96"/>
      <c r="E206" s="96"/>
      <c r="F206" s="96"/>
      <c r="K206" s="96"/>
    </row>
    <row r="207" spans="3:11">
      <c r="C207" s="96"/>
      <c r="D207" s="96"/>
      <c r="E207" s="96"/>
      <c r="F207" s="96"/>
      <c r="K207" s="96"/>
    </row>
    <row r="208" spans="3:11">
      <c r="C208" s="96"/>
      <c r="D208" s="96"/>
      <c r="E208" s="96"/>
      <c r="F208" s="96"/>
      <c r="K208" s="96"/>
    </row>
    <row r="209" spans="3:11">
      <c r="C209" s="96"/>
      <c r="D209" s="96"/>
      <c r="E209" s="96"/>
      <c r="F209" s="96"/>
      <c r="K209" s="96"/>
    </row>
    <row r="210" spans="3:11">
      <c r="C210" s="96"/>
      <c r="D210" s="96"/>
      <c r="E210" s="96"/>
      <c r="F210" s="96"/>
      <c r="K210" s="96"/>
    </row>
    <row r="211" spans="3:11">
      <c r="C211" s="96"/>
      <c r="D211" s="96"/>
      <c r="E211" s="96"/>
      <c r="F211" s="96"/>
      <c r="K211" s="96"/>
    </row>
    <row r="212" spans="3:11">
      <c r="C212" s="96"/>
      <c r="D212" s="96"/>
      <c r="E212" s="96"/>
      <c r="F212" s="96"/>
      <c r="K212" s="96"/>
    </row>
    <row r="213" spans="3:11">
      <c r="C213" s="96"/>
      <c r="D213" s="96"/>
      <c r="E213" s="96"/>
      <c r="F213" s="96"/>
      <c r="K213" s="96"/>
    </row>
    <row r="214" spans="3:11">
      <c r="C214" s="96"/>
      <c r="D214" s="96"/>
      <c r="E214" s="96"/>
      <c r="F214" s="96"/>
      <c r="K214" s="96"/>
    </row>
    <row r="215" spans="3:11">
      <c r="C215" s="96"/>
      <c r="D215" s="96"/>
      <c r="E215" s="96"/>
      <c r="F215" s="96"/>
      <c r="K215" s="96"/>
    </row>
    <row r="216" spans="3:11">
      <c r="C216" s="96"/>
      <c r="D216" s="96"/>
      <c r="E216" s="96"/>
      <c r="F216" s="96"/>
      <c r="K216" s="96"/>
    </row>
    <row r="217" spans="3:11">
      <c r="C217" s="96"/>
      <c r="D217" s="96"/>
      <c r="E217" s="96"/>
      <c r="F217" s="96"/>
      <c r="K217" s="96"/>
    </row>
    <row r="218" spans="3:11">
      <c r="C218" s="96"/>
      <c r="D218" s="96"/>
      <c r="E218" s="96"/>
      <c r="F218" s="96"/>
      <c r="K218" s="96"/>
    </row>
    <row r="219" spans="3:11">
      <c r="C219" s="96"/>
      <c r="D219" s="96"/>
      <c r="E219" s="96"/>
      <c r="F219" s="96"/>
      <c r="K219" s="96"/>
    </row>
    <row r="220" spans="3:11">
      <c r="C220" s="96"/>
      <c r="D220" s="96"/>
      <c r="E220" s="96"/>
      <c r="F220" s="96"/>
      <c r="K220" s="96"/>
    </row>
    <row r="221" spans="3:11">
      <c r="C221" s="96"/>
      <c r="D221" s="96"/>
      <c r="E221" s="96"/>
      <c r="F221" s="96"/>
      <c r="K221" s="96"/>
    </row>
    <row r="222" spans="3:11">
      <c r="C222" s="96"/>
      <c r="D222" s="96"/>
      <c r="E222" s="96"/>
      <c r="F222" s="96"/>
      <c r="K222" s="96"/>
    </row>
    <row r="223" spans="3:11">
      <c r="C223" s="96"/>
      <c r="D223" s="96"/>
      <c r="E223" s="96"/>
      <c r="F223" s="96"/>
      <c r="K223" s="96"/>
    </row>
    <row r="224" spans="3:11">
      <c r="C224" s="96"/>
      <c r="D224" s="96"/>
      <c r="E224" s="96"/>
      <c r="F224" s="96"/>
      <c r="K224" s="96"/>
    </row>
    <row r="225" spans="3:11">
      <c r="C225" s="96"/>
      <c r="D225" s="96"/>
      <c r="E225" s="96"/>
      <c r="F225" s="96"/>
      <c r="K225" s="96"/>
    </row>
    <row r="226" spans="3:11">
      <c r="C226" s="96"/>
      <c r="D226" s="96"/>
      <c r="E226" s="96"/>
      <c r="F226" s="96"/>
      <c r="K226" s="96"/>
    </row>
    <row r="227" spans="3:11">
      <c r="C227" s="96"/>
      <c r="D227" s="96"/>
      <c r="E227" s="96"/>
      <c r="F227" s="96"/>
      <c r="K227" s="96"/>
    </row>
    <row r="228" spans="3:11">
      <c r="C228" s="96"/>
      <c r="D228" s="96"/>
      <c r="E228" s="96"/>
      <c r="F228" s="96"/>
      <c r="K228" s="96"/>
    </row>
    <row r="229" spans="3:11">
      <c r="C229" s="96"/>
      <c r="D229" s="96"/>
      <c r="E229" s="96"/>
      <c r="F229" s="96"/>
      <c r="K229" s="96"/>
    </row>
    <row r="230" spans="3:11">
      <c r="C230" s="96"/>
      <c r="D230" s="96"/>
      <c r="E230" s="96"/>
      <c r="F230" s="96"/>
      <c r="K230" s="96"/>
    </row>
    <row r="231" spans="3:11">
      <c r="C231" s="96"/>
      <c r="D231" s="96"/>
      <c r="E231" s="96"/>
      <c r="F231" s="96"/>
      <c r="K231" s="96"/>
    </row>
    <row r="232" spans="3:11">
      <c r="C232" s="96"/>
      <c r="D232" s="96"/>
      <c r="E232" s="96"/>
      <c r="F232" s="96"/>
      <c r="K232" s="96"/>
    </row>
    <row r="233" spans="3:11">
      <c r="C233" s="96"/>
      <c r="D233" s="96"/>
      <c r="E233" s="96"/>
      <c r="F233" s="96"/>
      <c r="K233" s="96"/>
    </row>
    <row r="234" spans="3:11">
      <c r="C234" s="96"/>
      <c r="D234" s="96"/>
      <c r="E234" s="96"/>
      <c r="F234" s="96"/>
      <c r="K234" s="96"/>
    </row>
    <row r="235" spans="3:11">
      <c r="C235" s="96"/>
      <c r="D235" s="96"/>
      <c r="E235" s="96"/>
      <c r="F235" s="96"/>
      <c r="K235" s="96"/>
    </row>
    <row r="236" spans="3:11">
      <c r="C236" s="96"/>
      <c r="D236" s="96"/>
      <c r="E236" s="96"/>
      <c r="F236" s="96"/>
      <c r="K236" s="96"/>
    </row>
    <row r="237" spans="3:11">
      <c r="C237" s="96"/>
      <c r="D237" s="96"/>
      <c r="E237" s="96"/>
      <c r="F237" s="96"/>
      <c r="K237" s="96"/>
    </row>
    <row r="238" spans="3:11">
      <c r="C238" s="96"/>
      <c r="D238" s="96"/>
      <c r="E238" s="96"/>
      <c r="F238" s="96"/>
      <c r="K238" s="96"/>
    </row>
    <row r="239" spans="3:11">
      <c r="C239" s="96"/>
      <c r="D239" s="96"/>
      <c r="E239" s="96"/>
      <c r="F239" s="96"/>
      <c r="K239" s="96"/>
    </row>
    <row r="240" spans="3:11">
      <c r="C240" s="96"/>
      <c r="D240" s="96"/>
      <c r="E240" s="96"/>
      <c r="F240" s="96"/>
      <c r="K240" s="96"/>
    </row>
  </sheetData>
  <phoneticPr fontId="29" type="noConversion"/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B237"/>
  <sheetViews>
    <sheetView tabSelected="1" zoomScaleNormal="100" workbookViewId="0">
      <selection activeCell="K6" sqref="K6"/>
    </sheetView>
  </sheetViews>
  <sheetFormatPr baseColWidth="10" defaultColWidth="12.5" defaultRowHeight="15"/>
  <cols>
    <col min="1" max="1" width="9.5" style="56" customWidth="1"/>
    <col min="2" max="2" width="4.83203125" style="95" bestFit="1" customWidth="1"/>
    <col min="3" max="4" width="14" style="56" customWidth="1"/>
    <col min="5" max="5" width="11" style="56" bestFit="1" customWidth="1"/>
    <col min="6" max="6" width="20.83203125" style="56" bestFit="1" customWidth="1"/>
    <col min="7" max="9" width="10" style="95" customWidth="1"/>
    <col min="10" max="10" width="11.33203125" style="95" customWidth="1"/>
    <col min="11" max="11" width="32.5" style="162" customWidth="1"/>
    <col min="12" max="12" width="16" style="56" bestFit="1" customWidth="1"/>
    <col min="13" max="13" width="8.83203125" style="56" bestFit="1" customWidth="1"/>
    <col min="14" max="25" width="10" style="56" customWidth="1"/>
    <col min="26" max="16384" width="12.5" style="56"/>
  </cols>
  <sheetData>
    <row r="1" spans="1:28">
      <c r="A1" s="82"/>
      <c r="B1" s="88">
        <v>2024</v>
      </c>
      <c r="C1" s="148"/>
      <c r="D1" s="82"/>
      <c r="E1" s="82"/>
      <c r="F1" s="82"/>
      <c r="G1" s="83"/>
      <c r="H1" s="83"/>
      <c r="I1" s="83"/>
      <c r="J1" s="83"/>
      <c r="K1" s="119"/>
      <c r="L1" s="55"/>
      <c r="M1" s="60"/>
    </row>
    <row r="2" spans="1:28">
      <c r="A2" s="149"/>
      <c r="B2" s="150" t="s">
        <v>182</v>
      </c>
      <c r="C2" s="151" t="s">
        <v>183</v>
      </c>
      <c r="D2" s="80" t="s">
        <v>184</v>
      </c>
      <c r="E2" s="80" t="s">
        <v>185</v>
      </c>
      <c r="F2" s="80" t="s">
        <v>5</v>
      </c>
      <c r="G2" s="88" t="s">
        <v>186</v>
      </c>
      <c r="H2" s="88" t="s">
        <v>187</v>
      </c>
      <c r="I2" s="88" t="s">
        <v>188</v>
      </c>
      <c r="J2" s="88" t="s">
        <v>189</v>
      </c>
      <c r="K2" s="85" t="s">
        <v>7</v>
      </c>
      <c r="L2" s="60" t="s">
        <v>194</v>
      </c>
      <c r="M2" s="60" t="s">
        <v>337</v>
      </c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8" s="68" customFormat="1">
      <c r="A3" s="76" t="s">
        <v>195</v>
      </c>
      <c r="B3" s="62" t="s">
        <v>338</v>
      </c>
      <c r="C3" s="152" t="s">
        <v>685</v>
      </c>
      <c r="D3" s="111" t="s">
        <v>147</v>
      </c>
      <c r="E3" s="111" t="s">
        <v>148</v>
      </c>
      <c r="F3" s="111" t="s">
        <v>81</v>
      </c>
      <c r="G3" s="65" t="s">
        <v>21</v>
      </c>
      <c r="H3" s="136" t="s">
        <v>46</v>
      </c>
      <c r="I3" s="138" t="s">
        <v>8</v>
      </c>
      <c r="J3" s="138" t="s">
        <v>248</v>
      </c>
      <c r="K3" s="153" t="s">
        <v>149</v>
      </c>
      <c r="L3" s="154" t="s">
        <v>341</v>
      </c>
      <c r="M3" s="69"/>
    </row>
    <row r="4" spans="1:28">
      <c r="A4" s="76">
        <v>1</v>
      </c>
      <c r="B4" s="71" t="s">
        <v>338</v>
      </c>
      <c r="C4" s="155" t="s">
        <v>683</v>
      </c>
      <c r="D4" s="309" t="s">
        <v>342</v>
      </c>
      <c r="E4" s="309" t="s">
        <v>343</v>
      </c>
      <c r="F4" s="309" t="s">
        <v>344</v>
      </c>
      <c r="G4" s="310" t="s">
        <v>11</v>
      </c>
      <c r="H4" s="310" t="s">
        <v>111</v>
      </c>
      <c r="I4" s="310" t="s">
        <v>23</v>
      </c>
      <c r="J4" s="310" t="s">
        <v>196</v>
      </c>
      <c r="K4" s="311" t="s">
        <v>345</v>
      </c>
      <c r="L4" s="359" t="s">
        <v>346</v>
      </c>
      <c r="M4" s="55"/>
    </row>
    <row r="5" spans="1:28">
      <c r="A5" s="76">
        <v>2</v>
      </c>
      <c r="B5" s="71" t="s">
        <v>338</v>
      </c>
      <c r="C5" s="155" t="s">
        <v>683</v>
      </c>
      <c r="D5" s="309" t="s">
        <v>347</v>
      </c>
      <c r="E5" s="309" t="s">
        <v>348</v>
      </c>
      <c r="F5" s="309" t="s">
        <v>349</v>
      </c>
      <c r="G5" s="310" t="s">
        <v>38</v>
      </c>
      <c r="H5" s="310" t="s">
        <v>111</v>
      </c>
      <c r="I5" s="310" t="s">
        <v>23</v>
      </c>
      <c r="J5" s="310" t="s">
        <v>196</v>
      </c>
      <c r="K5" s="312" t="s">
        <v>350</v>
      </c>
      <c r="L5" s="359" t="s">
        <v>340</v>
      </c>
      <c r="M5" s="55"/>
    </row>
    <row r="6" spans="1:28">
      <c r="A6" s="76">
        <v>3</v>
      </c>
      <c r="B6" s="71" t="s">
        <v>338</v>
      </c>
      <c r="C6" s="155" t="s">
        <v>683</v>
      </c>
      <c r="D6" s="309" t="s">
        <v>351</v>
      </c>
      <c r="E6" s="309" t="s">
        <v>352</v>
      </c>
      <c r="F6" s="309" t="s">
        <v>353</v>
      </c>
      <c r="G6" s="310" t="s">
        <v>38</v>
      </c>
      <c r="H6" s="310" t="s">
        <v>199</v>
      </c>
      <c r="I6" s="310" t="s">
        <v>23</v>
      </c>
      <c r="J6" s="310" t="s">
        <v>216</v>
      </c>
      <c r="K6" s="311"/>
      <c r="L6" s="359" t="s">
        <v>354</v>
      </c>
      <c r="M6" s="55"/>
    </row>
    <row r="7" spans="1:28">
      <c r="A7" s="76">
        <v>4</v>
      </c>
      <c r="B7" s="71" t="s">
        <v>338</v>
      </c>
      <c r="C7" s="155" t="s">
        <v>683</v>
      </c>
      <c r="D7" s="309" t="s">
        <v>355</v>
      </c>
      <c r="E7" s="309" t="s">
        <v>356</v>
      </c>
      <c r="F7" s="309" t="s">
        <v>357</v>
      </c>
      <c r="G7" s="313" t="s">
        <v>38</v>
      </c>
      <c r="H7" s="313" t="s">
        <v>111</v>
      </c>
      <c r="I7" s="313" t="s">
        <v>8</v>
      </c>
      <c r="J7" s="313" t="s">
        <v>111</v>
      </c>
      <c r="K7" s="311" t="s">
        <v>358</v>
      </c>
      <c r="L7" s="359" t="s">
        <v>359</v>
      </c>
      <c r="M7" s="55"/>
    </row>
    <row r="8" spans="1:28">
      <c r="A8" s="76">
        <v>5</v>
      </c>
      <c r="B8" s="71" t="s">
        <v>338</v>
      </c>
      <c r="C8" s="155" t="s">
        <v>683</v>
      </c>
      <c r="D8" s="309" t="s">
        <v>360</v>
      </c>
      <c r="E8" s="309" t="s">
        <v>361</v>
      </c>
      <c r="F8" s="309" t="s">
        <v>362</v>
      </c>
      <c r="G8" s="313" t="s">
        <v>21</v>
      </c>
      <c r="H8" s="313" t="s">
        <v>111</v>
      </c>
      <c r="I8" s="313" t="s">
        <v>8</v>
      </c>
      <c r="J8" s="313" t="s">
        <v>111</v>
      </c>
      <c r="K8" s="314" t="s">
        <v>363</v>
      </c>
      <c r="L8" s="359" t="s">
        <v>364</v>
      </c>
      <c r="M8" s="55"/>
      <c r="AB8" s="56" t="s">
        <v>320</v>
      </c>
    </row>
    <row r="9" spans="1:28">
      <c r="A9" s="76">
        <v>6</v>
      </c>
      <c r="B9" s="71" t="s">
        <v>338</v>
      </c>
      <c r="C9" s="155" t="s">
        <v>684</v>
      </c>
      <c r="D9" s="156"/>
      <c r="E9" s="157"/>
      <c r="F9" s="158"/>
      <c r="G9" s="116"/>
      <c r="H9" s="116"/>
      <c r="I9" s="116"/>
      <c r="J9" s="116"/>
      <c r="K9" s="159"/>
      <c r="L9" s="160"/>
      <c r="M9" s="55"/>
    </row>
    <row r="10" spans="1:28">
      <c r="A10" s="76">
        <v>7</v>
      </c>
      <c r="B10" s="71" t="s">
        <v>338</v>
      </c>
      <c r="C10" s="155" t="s">
        <v>684</v>
      </c>
      <c r="D10" s="156"/>
      <c r="E10" s="156"/>
      <c r="F10" s="156"/>
      <c r="G10" s="116"/>
      <c r="H10" s="116"/>
      <c r="I10" s="116"/>
      <c r="J10" s="116"/>
      <c r="K10" s="79"/>
      <c r="L10" s="160"/>
      <c r="M10" s="55"/>
    </row>
    <row r="11" spans="1:28">
      <c r="A11" s="76">
        <v>8</v>
      </c>
      <c r="B11" s="71" t="s">
        <v>338</v>
      </c>
      <c r="C11" s="155" t="s">
        <v>684</v>
      </c>
      <c r="D11" s="156"/>
      <c r="E11" s="156"/>
      <c r="F11" s="156"/>
      <c r="G11" s="116"/>
      <c r="H11" s="116"/>
      <c r="I11" s="116"/>
      <c r="J11" s="116"/>
      <c r="K11" s="79"/>
      <c r="L11" s="160"/>
      <c r="M11" s="55"/>
    </row>
    <row r="12" spans="1:28">
      <c r="A12" s="76">
        <v>9</v>
      </c>
      <c r="B12" s="71" t="s">
        <v>338</v>
      </c>
      <c r="C12" s="155" t="s">
        <v>684</v>
      </c>
      <c r="D12" s="156"/>
      <c r="E12" s="156"/>
      <c r="F12" s="156"/>
      <c r="G12" s="116"/>
      <c r="H12" s="116"/>
      <c r="I12" s="116"/>
      <c r="J12" s="116"/>
      <c r="K12" s="159"/>
      <c r="L12" s="160"/>
      <c r="M12" s="55"/>
    </row>
    <row r="13" spans="1:28">
      <c r="A13" s="76">
        <v>10</v>
      </c>
      <c r="B13" s="71" t="s">
        <v>338</v>
      </c>
      <c r="C13" s="155" t="s">
        <v>684</v>
      </c>
      <c r="D13" s="156"/>
      <c r="E13" s="156"/>
      <c r="F13" s="156"/>
      <c r="G13" s="116"/>
      <c r="H13" s="116"/>
      <c r="I13" s="116"/>
      <c r="J13" s="116"/>
      <c r="K13" s="79"/>
      <c r="L13" s="160"/>
      <c r="M13" s="55"/>
    </row>
    <row r="14" spans="1:28">
      <c r="A14" s="51">
        <v>11</v>
      </c>
      <c r="B14" s="71" t="s">
        <v>338</v>
      </c>
      <c r="C14" s="155" t="s">
        <v>684</v>
      </c>
      <c r="D14" s="156"/>
      <c r="E14" s="156"/>
      <c r="F14" s="156"/>
      <c r="G14" s="83"/>
      <c r="H14" s="83"/>
      <c r="I14" s="83"/>
      <c r="J14" s="83"/>
      <c r="K14" s="79"/>
      <c r="L14" s="160"/>
      <c r="M14" s="55"/>
    </row>
    <row r="15" spans="1:28">
      <c r="A15" s="76">
        <v>12</v>
      </c>
      <c r="B15" s="71" t="s">
        <v>338</v>
      </c>
      <c r="C15" s="155" t="s">
        <v>684</v>
      </c>
      <c r="D15" s="156"/>
      <c r="E15" s="156"/>
      <c r="F15" s="156"/>
      <c r="G15" s="83"/>
      <c r="H15" s="83"/>
      <c r="I15" s="83"/>
      <c r="J15" s="83"/>
      <c r="K15" s="119"/>
      <c r="L15" s="160"/>
      <c r="M15" s="55"/>
    </row>
    <row r="16" spans="1:28">
      <c r="A16" s="89"/>
      <c r="B16" s="90"/>
      <c r="C16" s="89"/>
      <c r="D16" s="89"/>
      <c r="E16" s="89"/>
      <c r="F16" s="89"/>
      <c r="G16" s="90"/>
      <c r="H16" s="90"/>
      <c r="I16" s="90"/>
      <c r="J16" s="90"/>
      <c r="K16" s="161"/>
    </row>
    <row r="17" spans="1:11">
      <c r="A17" s="89"/>
      <c r="B17" s="90"/>
      <c r="C17" s="93"/>
      <c r="D17" s="89"/>
      <c r="E17" s="89"/>
      <c r="F17" s="89"/>
      <c r="G17" s="90"/>
      <c r="H17" s="90"/>
      <c r="I17" s="90"/>
      <c r="J17" s="90"/>
      <c r="K17" s="161"/>
    </row>
    <row r="18" spans="1:11">
      <c r="A18" s="89"/>
      <c r="B18" s="90"/>
      <c r="C18" s="91" t="s">
        <v>186</v>
      </c>
      <c r="D18" s="91" t="s">
        <v>234</v>
      </c>
      <c r="E18" s="89"/>
      <c r="F18" s="91" t="s">
        <v>187</v>
      </c>
      <c r="G18" s="91" t="s">
        <v>234</v>
      </c>
      <c r="H18" s="90"/>
      <c r="I18" s="92" t="s">
        <v>188</v>
      </c>
      <c r="J18" s="92" t="s">
        <v>234</v>
      </c>
      <c r="K18" s="161"/>
    </row>
    <row r="19" spans="1:11">
      <c r="A19" s="89"/>
      <c r="B19" s="90"/>
      <c r="C19" s="94" t="s">
        <v>21</v>
      </c>
      <c r="D19" s="94">
        <f>COUNTIF(G3:G16,"G")</f>
        <v>2</v>
      </c>
      <c r="E19" s="89"/>
      <c r="F19" s="71" t="s">
        <v>46</v>
      </c>
      <c r="G19" s="83">
        <f>COUNTIF(H4:H16,"EU")</f>
        <v>0</v>
      </c>
      <c r="H19" s="90"/>
      <c r="I19" s="71" t="s">
        <v>23</v>
      </c>
      <c r="J19" s="71">
        <f>COUNTIF(I4:I16,"M")</f>
        <v>3</v>
      </c>
      <c r="K19" s="161"/>
    </row>
    <row r="20" spans="1:11">
      <c r="A20" s="89"/>
      <c r="B20" s="90"/>
      <c r="C20" s="94" t="s">
        <v>38</v>
      </c>
      <c r="D20" s="94">
        <f>COUNTIF(G3:G16,"U")</f>
        <v>3</v>
      </c>
      <c r="E20" s="89"/>
      <c r="F20" s="71" t="s">
        <v>199</v>
      </c>
      <c r="G20" s="83">
        <f>COUNTIF(H4:H16,"Asia")</f>
        <v>1</v>
      </c>
      <c r="H20" s="90"/>
      <c r="I20" s="71" t="s">
        <v>8</v>
      </c>
      <c r="J20" s="71">
        <f>COUNTIF(I4:I16,"F")</f>
        <v>2</v>
      </c>
      <c r="K20" s="161"/>
    </row>
    <row r="21" spans="1:11">
      <c r="A21" s="89"/>
      <c r="B21" s="90"/>
      <c r="C21" s="94" t="s">
        <v>11</v>
      </c>
      <c r="D21" s="94">
        <f>COUNTIF(G3:G16,"I")</f>
        <v>1</v>
      </c>
      <c r="E21" s="89"/>
      <c r="F21" s="71" t="s">
        <v>111</v>
      </c>
      <c r="G21" s="83">
        <f>COUNTIF(H4:H16,"US")</f>
        <v>4</v>
      </c>
      <c r="H21" s="90"/>
      <c r="I21" s="71"/>
      <c r="J21" s="71"/>
      <c r="K21" s="161"/>
    </row>
    <row r="22" spans="1:11">
      <c r="A22" s="89"/>
      <c r="B22" s="90"/>
      <c r="C22" s="89"/>
      <c r="D22" s="90">
        <f>D19+D20+D21</f>
        <v>6</v>
      </c>
      <c r="E22" s="90"/>
      <c r="F22" s="90"/>
      <c r="G22" s="90">
        <f>G19+G20+G21</f>
        <v>5</v>
      </c>
      <c r="H22" s="90"/>
      <c r="I22" s="90"/>
      <c r="J22" s="90">
        <f>J19+J20+J21</f>
        <v>5</v>
      </c>
      <c r="K22" s="161"/>
    </row>
    <row r="23" spans="1:11">
      <c r="C23" s="96"/>
      <c r="D23" s="96"/>
      <c r="E23" s="96"/>
      <c r="F23" s="96"/>
    </row>
    <row r="24" spans="1:11">
      <c r="C24" s="96"/>
      <c r="D24" s="96"/>
      <c r="E24" s="96"/>
      <c r="F24" s="96"/>
    </row>
    <row r="25" spans="1:11">
      <c r="C25" s="96"/>
      <c r="D25" s="96"/>
      <c r="E25" s="96"/>
      <c r="F25" s="96"/>
    </row>
    <row r="26" spans="1:11">
      <c r="C26" s="96"/>
      <c r="D26" s="96"/>
      <c r="E26" s="96"/>
      <c r="F26" s="96"/>
    </row>
    <row r="27" spans="1:11">
      <c r="C27" s="96"/>
      <c r="D27" s="96"/>
      <c r="E27" s="96"/>
      <c r="F27" s="96"/>
    </row>
    <row r="28" spans="1:11">
      <c r="C28" s="96"/>
      <c r="D28" s="96"/>
      <c r="E28" s="96"/>
      <c r="F28" s="96"/>
    </row>
    <row r="29" spans="1:11">
      <c r="C29" s="96"/>
      <c r="D29" s="96"/>
      <c r="E29" s="96"/>
      <c r="F29" s="96"/>
    </row>
    <row r="30" spans="1:11">
      <c r="C30" s="96"/>
      <c r="D30" s="96"/>
      <c r="E30" s="96"/>
      <c r="F30" s="96"/>
    </row>
    <row r="31" spans="1:11">
      <c r="C31" s="96"/>
      <c r="D31" s="96"/>
      <c r="E31" s="96"/>
      <c r="F31" s="96"/>
    </row>
    <row r="32" spans="1:11">
      <c r="C32" s="96"/>
      <c r="D32" s="96"/>
      <c r="E32" s="96"/>
      <c r="F32" s="96"/>
    </row>
    <row r="33" spans="3:11">
      <c r="C33" s="96"/>
      <c r="D33" s="96"/>
      <c r="E33" s="96"/>
      <c r="F33" s="96"/>
    </row>
    <row r="34" spans="3:11">
      <c r="C34" s="96"/>
      <c r="D34" s="96"/>
      <c r="E34" s="96"/>
      <c r="F34" s="96"/>
    </row>
    <row r="35" spans="3:11">
      <c r="C35" s="96"/>
      <c r="D35" s="96"/>
      <c r="E35" s="96"/>
      <c r="F35" s="96"/>
    </row>
    <row r="36" spans="3:11">
      <c r="C36" s="96"/>
      <c r="D36" s="96"/>
      <c r="E36" s="96"/>
      <c r="F36" s="95"/>
    </row>
    <row r="37" spans="3:11">
      <c r="C37" s="98" t="s">
        <v>235</v>
      </c>
      <c r="D37" s="68"/>
      <c r="E37" s="68"/>
      <c r="F37" s="68"/>
      <c r="G37" s="97"/>
      <c r="H37" s="97"/>
      <c r="I37" s="97"/>
      <c r="J37" s="97"/>
      <c r="K37" s="68"/>
    </row>
    <row r="38" spans="3:11">
      <c r="C38" s="55"/>
      <c r="D38" s="60" t="s">
        <v>184</v>
      </c>
      <c r="E38" s="60" t="s">
        <v>185</v>
      </c>
      <c r="F38" s="60" t="s">
        <v>5</v>
      </c>
      <c r="G38" s="99" t="s">
        <v>186</v>
      </c>
      <c r="H38" s="99" t="s">
        <v>187</v>
      </c>
      <c r="I38" s="99" t="s">
        <v>188</v>
      </c>
      <c r="J38" s="99" t="s">
        <v>189</v>
      </c>
      <c r="K38" s="60" t="s">
        <v>7</v>
      </c>
    </row>
    <row r="39" spans="3:11">
      <c r="C39" s="55" t="s">
        <v>237</v>
      </c>
      <c r="D39" s="156" t="s">
        <v>365</v>
      </c>
      <c r="E39" s="156" t="s">
        <v>366</v>
      </c>
      <c r="F39" s="156" t="s">
        <v>367</v>
      </c>
      <c r="G39" s="83" t="s">
        <v>38</v>
      </c>
      <c r="H39" s="83" t="s">
        <v>111</v>
      </c>
      <c r="I39" s="83" t="s">
        <v>8</v>
      </c>
      <c r="J39" s="83" t="s">
        <v>196</v>
      </c>
      <c r="K39" s="119"/>
    </row>
    <row r="40" spans="3:11">
      <c r="C40" s="55" t="s">
        <v>237</v>
      </c>
      <c r="D40" s="156" t="s">
        <v>368</v>
      </c>
      <c r="E40" s="156" t="s">
        <v>369</v>
      </c>
      <c r="F40" s="156" t="s">
        <v>370</v>
      </c>
      <c r="G40" s="83" t="s">
        <v>38</v>
      </c>
      <c r="H40" s="83" t="s">
        <v>111</v>
      </c>
      <c r="I40" s="83" t="s">
        <v>23</v>
      </c>
      <c r="J40" s="83" t="s">
        <v>196</v>
      </c>
      <c r="K40" s="119" t="s">
        <v>371</v>
      </c>
    </row>
    <row r="41" spans="3:11">
      <c r="C41" s="55" t="s">
        <v>237</v>
      </c>
      <c r="D41" s="156" t="s">
        <v>138</v>
      </c>
      <c r="E41" s="156" t="s">
        <v>372</v>
      </c>
      <c r="F41" s="156" t="s">
        <v>373</v>
      </c>
      <c r="G41" s="83" t="s">
        <v>38</v>
      </c>
      <c r="H41" s="83" t="s">
        <v>46</v>
      </c>
      <c r="I41" s="83" t="s">
        <v>23</v>
      </c>
      <c r="J41" s="83" t="s">
        <v>374</v>
      </c>
      <c r="K41" s="119" t="s">
        <v>375</v>
      </c>
    </row>
    <row r="42" spans="3:11">
      <c r="C42" s="55" t="s">
        <v>237</v>
      </c>
      <c r="D42" s="156" t="s">
        <v>376</v>
      </c>
      <c r="E42" s="156" t="s">
        <v>377</v>
      </c>
      <c r="F42" s="156" t="s">
        <v>378</v>
      </c>
      <c r="G42" s="83" t="s">
        <v>11</v>
      </c>
      <c r="H42" s="83" t="s">
        <v>111</v>
      </c>
      <c r="I42" s="83" t="s">
        <v>23</v>
      </c>
      <c r="J42" s="83" t="s">
        <v>196</v>
      </c>
      <c r="K42" s="119"/>
    </row>
    <row r="43" spans="3:11">
      <c r="C43" s="55" t="s">
        <v>237</v>
      </c>
      <c r="D43" s="156" t="s">
        <v>379</v>
      </c>
      <c r="E43" s="156" t="s">
        <v>380</v>
      </c>
      <c r="F43" s="156" t="s">
        <v>381</v>
      </c>
      <c r="G43" s="83" t="s">
        <v>21</v>
      </c>
      <c r="H43" s="83" t="s">
        <v>46</v>
      </c>
      <c r="I43" s="83" t="s">
        <v>23</v>
      </c>
      <c r="J43" s="83" t="s">
        <v>248</v>
      </c>
      <c r="K43" s="119" t="s">
        <v>382</v>
      </c>
    </row>
    <row r="44" spans="3:11">
      <c r="C44" s="55" t="s">
        <v>237</v>
      </c>
      <c r="D44" s="156" t="s">
        <v>383</v>
      </c>
      <c r="E44" s="156" t="s">
        <v>384</v>
      </c>
      <c r="F44" s="156" t="s">
        <v>362</v>
      </c>
      <c r="G44" s="83" t="s">
        <v>21</v>
      </c>
      <c r="H44" s="83" t="s">
        <v>111</v>
      </c>
      <c r="I44" s="83" t="s">
        <v>23</v>
      </c>
      <c r="J44" s="83" t="s">
        <v>196</v>
      </c>
      <c r="K44" s="119"/>
    </row>
    <row r="45" spans="3:11">
      <c r="C45" s="96"/>
      <c r="D45" s="96"/>
      <c r="E45" s="96"/>
      <c r="F45" s="96"/>
    </row>
    <row r="46" spans="3:11">
      <c r="C46" s="96"/>
      <c r="D46" s="96"/>
      <c r="E46" s="96"/>
      <c r="F46" s="96"/>
    </row>
    <row r="47" spans="3:11">
      <c r="C47" s="96"/>
      <c r="D47" s="96"/>
      <c r="E47" s="96"/>
      <c r="F47" s="96"/>
    </row>
    <row r="48" spans="3:11">
      <c r="C48" s="96"/>
      <c r="D48" s="96"/>
      <c r="E48" s="96"/>
      <c r="F48" s="96"/>
    </row>
    <row r="49" spans="3:6">
      <c r="C49" s="96"/>
      <c r="D49" s="96"/>
      <c r="E49" s="96"/>
      <c r="F49" s="96"/>
    </row>
    <row r="50" spans="3:6">
      <c r="C50" s="96"/>
      <c r="D50" s="96"/>
      <c r="E50" s="96"/>
      <c r="F50" s="96"/>
    </row>
    <row r="51" spans="3:6">
      <c r="C51" s="96"/>
      <c r="D51" s="96"/>
      <c r="E51" s="96"/>
      <c r="F51" s="96"/>
    </row>
    <row r="52" spans="3:6">
      <c r="C52" s="96"/>
      <c r="D52" s="96"/>
      <c r="E52" s="96"/>
      <c r="F52" s="96"/>
    </row>
    <row r="53" spans="3:6">
      <c r="C53" s="96"/>
      <c r="D53" s="96"/>
      <c r="E53" s="96"/>
      <c r="F53" s="96"/>
    </row>
    <row r="54" spans="3:6">
      <c r="C54" s="96"/>
      <c r="D54" s="96"/>
      <c r="E54" s="96"/>
      <c r="F54" s="96"/>
    </row>
    <row r="55" spans="3:6">
      <c r="C55" s="96"/>
      <c r="D55" s="96"/>
      <c r="E55" s="96"/>
      <c r="F55" s="96"/>
    </row>
    <row r="56" spans="3:6">
      <c r="C56" s="96"/>
      <c r="D56" s="96"/>
      <c r="E56" s="96"/>
      <c r="F56" s="96"/>
    </row>
    <row r="57" spans="3:6">
      <c r="C57" s="96"/>
      <c r="D57" s="96"/>
      <c r="E57" s="96"/>
      <c r="F57" s="96"/>
    </row>
    <row r="58" spans="3:6">
      <c r="C58" s="96"/>
      <c r="D58" s="96"/>
      <c r="E58" s="96"/>
      <c r="F58" s="96"/>
    </row>
    <row r="59" spans="3:6">
      <c r="C59" s="96"/>
      <c r="D59" s="96"/>
      <c r="E59" s="96"/>
      <c r="F59" s="96"/>
    </row>
    <row r="60" spans="3:6">
      <c r="C60" s="96"/>
      <c r="D60" s="96"/>
      <c r="E60" s="96"/>
      <c r="F60" s="96"/>
    </row>
    <row r="61" spans="3:6">
      <c r="C61" s="96"/>
      <c r="D61" s="96"/>
      <c r="E61" s="96"/>
      <c r="F61" s="96"/>
    </row>
    <row r="62" spans="3:6">
      <c r="C62" s="96"/>
      <c r="D62" s="96"/>
      <c r="E62" s="96"/>
      <c r="F62" s="96"/>
    </row>
    <row r="63" spans="3:6">
      <c r="C63" s="96"/>
      <c r="D63" s="96"/>
      <c r="E63" s="96"/>
      <c r="F63" s="96"/>
    </row>
    <row r="64" spans="3:6">
      <c r="C64" s="96"/>
      <c r="D64" s="96"/>
      <c r="E64" s="96"/>
      <c r="F64" s="96"/>
    </row>
    <row r="65" spans="3:6">
      <c r="C65" s="96"/>
      <c r="D65" s="96"/>
      <c r="E65" s="96"/>
      <c r="F65" s="96"/>
    </row>
    <row r="66" spans="3:6">
      <c r="C66" s="96"/>
      <c r="D66" s="96"/>
      <c r="E66" s="96"/>
      <c r="F66" s="96"/>
    </row>
    <row r="67" spans="3:6">
      <c r="C67" s="96"/>
      <c r="D67" s="96"/>
      <c r="E67" s="96"/>
      <c r="F67" s="96"/>
    </row>
    <row r="68" spans="3:6">
      <c r="C68" s="96"/>
      <c r="D68" s="96"/>
      <c r="E68" s="96"/>
      <c r="F68" s="96"/>
    </row>
    <row r="69" spans="3:6">
      <c r="C69" s="96"/>
      <c r="D69" s="96"/>
      <c r="E69" s="96"/>
      <c r="F69" s="96"/>
    </row>
    <row r="70" spans="3:6">
      <c r="C70" s="96"/>
      <c r="D70" s="96"/>
      <c r="E70" s="96"/>
      <c r="F70" s="96"/>
    </row>
    <row r="71" spans="3:6">
      <c r="C71" s="96"/>
      <c r="D71" s="96"/>
      <c r="E71" s="96"/>
      <c r="F71" s="96"/>
    </row>
    <row r="72" spans="3:6">
      <c r="C72" s="96"/>
      <c r="D72" s="96"/>
      <c r="E72" s="96"/>
      <c r="F72" s="96"/>
    </row>
    <row r="73" spans="3:6">
      <c r="C73" s="96"/>
      <c r="D73" s="96"/>
      <c r="E73" s="96"/>
      <c r="F73" s="96"/>
    </row>
    <row r="74" spans="3:6">
      <c r="C74" s="96"/>
      <c r="D74" s="96"/>
      <c r="E74" s="96"/>
      <c r="F74" s="96"/>
    </row>
    <row r="75" spans="3:6">
      <c r="C75" s="96"/>
      <c r="D75" s="96"/>
      <c r="E75" s="96"/>
      <c r="F75" s="96"/>
    </row>
    <row r="76" spans="3:6">
      <c r="C76" s="96"/>
      <c r="D76" s="96"/>
      <c r="E76" s="96"/>
      <c r="F76" s="96"/>
    </row>
    <row r="77" spans="3:6">
      <c r="C77" s="96"/>
      <c r="D77" s="96"/>
      <c r="E77" s="96"/>
      <c r="F77" s="96"/>
    </row>
    <row r="78" spans="3:6">
      <c r="C78" s="96"/>
      <c r="D78" s="96"/>
      <c r="E78" s="96"/>
      <c r="F78" s="96"/>
    </row>
    <row r="79" spans="3:6">
      <c r="C79" s="96"/>
      <c r="D79" s="96"/>
      <c r="E79" s="96"/>
      <c r="F79" s="96"/>
    </row>
    <row r="80" spans="3:6">
      <c r="C80" s="96"/>
      <c r="D80" s="96"/>
      <c r="E80" s="96"/>
      <c r="F80" s="96"/>
    </row>
    <row r="81" spans="3:6">
      <c r="C81" s="96"/>
      <c r="D81" s="96"/>
      <c r="E81" s="96"/>
      <c r="F81" s="96"/>
    </row>
    <row r="82" spans="3:6">
      <c r="C82" s="96"/>
      <c r="D82" s="96"/>
      <c r="E82" s="96"/>
      <c r="F82" s="96"/>
    </row>
    <row r="83" spans="3:6">
      <c r="C83" s="96"/>
      <c r="D83" s="96"/>
      <c r="E83" s="96"/>
      <c r="F83" s="96"/>
    </row>
    <row r="84" spans="3:6">
      <c r="C84" s="96"/>
      <c r="D84" s="96"/>
      <c r="E84" s="96"/>
      <c r="F84" s="96"/>
    </row>
    <row r="85" spans="3:6">
      <c r="C85" s="96"/>
      <c r="D85" s="96"/>
      <c r="E85" s="96"/>
      <c r="F85" s="96"/>
    </row>
    <row r="86" spans="3:6">
      <c r="C86" s="96"/>
      <c r="D86" s="96"/>
      <c r="E86" s="96"/>
      <c r="F86" s="96"/>
    </row>
    <row r="87" spans="3:6">
      <c r="C87" s="96"/>
      <c r="D87" s="96"/>
      <c r="E87" s="96"/>
      <c r="F87" s="96"/>
    </row>
    <row r="88" spans="3:6">
      <c r="C88" s="96"/>
      <c r="D88" s="96"/>
      <c r="E88" s="96"/>
      <c r="F88" s="96"/>
    </row>
    <row r="89" spans="3:6">
      <c r="C89" s="96"/>
      <c r="D89" s="96"/>
      <c r="E89" s="96"/>
      <c r="F89" s="96"/>
    </row>
    <row r="90" spans="3:6">
      <c r="C90" s="96"/>
      <c r="D90" s="96"/>
      <c r="E90" s="96"/>
      <c r="F90" s="96"/>
    </row>
    <row r="91" spans="3:6">
      <c r="C91" s="96"/>
      <c r="D91" s="96"/>
      <c r="E91" s="96"/>
      <c r="F91" s="96"/>
    </row>
    <row r="92" spans="3:6">
      <c r="C92" s="96"/>
      <c r="D92" s="96"/>
      <c r="E92" s="96"/>
      <c r="F92" s="96"/>
    </row>
    <row r="93" spans="3:6">
      <c r="C93" s="96"/>
      <c r="D93" s="96"/>
      <c r="E93" s="96"/>
      <c r="F93" s="96"/>
    </row>
    <row r="94" spans="3:6">
      <c r="C94" s="96"/>
      <c r="D94" s="96"/>
      <c r="E94" s="96"/>
      <c r="F94" s="96"/>
    </row>
    <row r="95" spans="3:6">
      <c r="C95" s="96"/>
      <c r="D95" s="96"/>
      <c r="E95" s="96"/>
      <c r="F95" s="96"/>
    </row>
    <row r="96" spans="3:6">
      <c r="C96" s="96"/>
      <c r="D96" s="96"/>
      <c r="E96" s="96"/>
      <c r="F96" s="96"/>
    </row>
    <row r="97" spans="3:6">
      <c r="C97" s="96"/>
      <c r="D97" s="96"/>
      <c r="E97" s="96"/>
      <c r="F97" s="96"/>
    </row>
    <row r="98" spans="3:6">
      <c r="C98" s="96"/>
      <c r="D98" s="96"/>
      <c r="E98" s="96"/>
      <c r="F98" s="96"/>
    </row>
    <row r="99" spans="3:6">
      <c r="C99" s="96"/>
      <c r="D99" s="96"/>
      <c r="E99" s="96"/>
      <c r="F99" s="96"/>
    </row>
    <row r="100" spans="3:6">
      <c r="C100" s="96"/>
      <c r="D100" s="96"/>
      <c r="E100" s="96"/>
      <c r="F100" s="96"/>
    </row>
    <row r="101" spans="3:6">
      <c r="C101" s="96"/>
      <c r="D101" s="96"/>
      <c r="E101" s="96"/>
      <c r="F101" s="96"/>
    </row>
    <row r="102" spans="3:6">
      <c r="C102" s="96"/>
      <c r="D102" s="96"/>
      <c r="E102" s="96"/>
      <c r="F102" s="96"/>
    </row>
    <row r="103" spans="3:6">
      <c r="C103" s="96"/>
      <c r="D103" s="96"/>
      <c r="E103" s="96"/>
      <c r="F103" s="96"/>
    </row>
    <row r="104" spans="3:6">
      <c r="C104" s="96"/>
      <c r="D104" s="96"/>
      <c r="E104" s="96"/>
      <c r="F104" s="96"/>
    </row>
    <row r="105" spans="3:6">
      <c r="C105" s="96"/>
      <c r="D105" s="96"/>
      <c r="E105" s="96"/>
      <c r="F105" s="96"/>
    </row>
    <row r="106" spans="3:6">
      <c r="C106" s="96"/>
      <c r="D106" s="96"/>
      <c r="E106" s="96"/>
      <c r="F106" s="96"/>
    </row>
    <row r="107" spans="3:6">
      <c r="C107" s="96"/>
      <c r="D107" s="96"/>
      <c r="E107" s="96"/>
      <c r="F107" s="96"/>
    </row>
    <row r="108" spans="3:6">
      <c r="C108" s="96"/>
      <c r="D108" s="96"/>
      <c r="E108" s="96"/>
      <c r="F108" s="96"/>
    </row>
    <row r="109" spans="3:6">
      <c r="C109" s="96"/>
      <c r="D109" s="96"/>
      <c r="E109" s="96"/>
      <c r="F109" s="96"/>
    </row>
    <row r="110" spans="3:6">
      <c r="C110" s="96"/>
      <c r="D110" s="96"/>
      <c r="E110" s="96"/>
      <c r="F110" s="96"/>
    </row>
    <row r="111" spans="3:6">
      <c r="C111" s="96"/>
      <c r="D111" s="96"/>
      <c r="E111" s="96"/>
      <c r="F111" s="96"/>
    </row>
    <row r="112" spans="3:6">
      <c r="C112" s="96"/>
      <c r="D112" s="96"/>
      <c r="E112" s="96"/>
      <c r="F112" s="96"/>
    </row>
    <row r="113" spans="3:6">
      <c r="C113" s="96"/>
      <c r="D113" s="96"/>
      <c r="E113" s="96"/>
      <c r="F113" s="96"/>
    </row>
    <row r="114" spans="3:6">
      <c r="C114" s="96"/>
      <c r="D114" s="96"/>
      <c r="E114" s="96"/>
      <c r="F114" s="96"/>
    </row>
    <row r="115" spans="3:6">
      <c r="C115" s="96"/>
      <c r="D115" s="96"/>
      <c r="E115" s="96"/>
      <c r="F115" s="96"/>
    </row>
    <row r="116" spans="3:6">
      <c r="C116" s="96"/>
      <c r="D116" s="96"/>
      <c r="E116" s="96"/>
      <c r="F116" s="96"/>
    </row>
    <row r="117" spans="3:6">
      <c r="C117" s="96"/>
      <c r="D117" s="96"/>
      <c r="E117" s="96"/>
      <c r="F117" s="96"/>
    </row>
    <row r="118" spans="3:6">
      <c r="C118" s="96"/>
      <c r="D118" s="96"/>
      <c r="E118" s="96"/>
      <c r="F118" s="96"/>
    </row>
    <row r="119" spans="3:6">
      <c r="C119" s="96"/>
      <c r="D119" s="96"/>
      <c r="E119" s="96"/>
      <c r="F119" s="96"/>
    </row>
    <row r="120" spans="3:6">
      <c r="C120" s="96"/>
      <c r="D120" s="96"/>
      <c r="E120" s="96"/>
      <c r="F120" s="96"/>
    </row>
    <row r="121" spans="3:6">
      <c r="C121" s="96"/>
      <c r="D121" s="96"/>
      <c r="E121" s="96"/>
      <c r="F121" s="96"/>
    </row>
    <row r="122" spans="3:6">
      <c r="C122" s="96"/>
      <c r="D122" s="96"/>
      <c r="E122" s="96"/>
      <c r="F122" s="96"/>
    </row>
    <row r="123" spans="3:6">
      <c r="C123" s="96"/>
      <c r="D123" s="96"/>
      <c r="E123" s="96"/>
      <c r="F123" s="96"/>
    </row>
    <row r="124" spans="3:6">
      <c r="C124" s="96"/>
      <c r="D124" s="96"/>
      <c r="E124" s="96"/>
      <c r="F124" s="96"/>
    </row>
    <row r="125" spans="3:6">
      <c r="C125" s="96"/>
      <c r="D125" s="96"/>
      <c r="E125" s="96"/>
      <c r="F125" s="96"/>
    </row>
    <row r="126" spans="3:6">
      <c r="C126" s="96"/>
      <c r="D126" s="96"/>
      <c r="E126" s="96"/>
      <c r="F126" s="96"/>
    </row>
    <row r="127" spans="3:6">
      <c r="C127" s="96"/>
      <c r="D127" s="96"/>
      <c r="E127" s="96"/>
      <c r="F127" s="96"/>
    </row>
    <row r="128" spans="3:6">
      <c r="C128" s="96"/>
      <c r="D128" s="96"/>
      <c r="E128" s="96"/>
      <c r="F128" s="96"/>
    </row>
    <row r="129" spans="3:6">
      <c r="C129" s="96"/>
      <c r="D129" s="96"/>
      <c r="E129" s="96"/>
      <c r="F129" s="96"/>
    </row>
    <row r="130" spans="3:6">
      <c r="C130" s="96"/>
      <c r="D130" s="96"/>
      <c r="E130" s="96"/>
      <c r="F130" s="96"/>
    </row>
    <row r="131" spans="3:6">
      <c r="C131" s="96"/>
      <c r="D131" s="96"/>
      <c r="E131" s="96"/>
      <c r="F131" s="96"/>
    </row>
    <row r="132" spans="3:6">
      <c r="C132" s="96"/>
      <c r="D132" s="96"/>
      <c r="E132" s="96"/>
      <c r="F132" s="96"/>
    </row>
    <row r="133" spans="3:6">
      <c r="C133" s="96"/>
      <c r="D133" s="96"/>
      <c r="E133" s="96"/>
      <c r="F133" s="96"/>
    </row>
    <row r="134" spans="3:6">
      <c r="C134" s="96"/>
      <c r="D134" s="96"/>
      <c r="E134" s="96"/>
      <c r="F134" s="96"/>
    </row>
    <row r="135" spans="3:6">
      <c r="C135" s="96"/>
      <c r="D135" s="96"/>
      <c r="E135" s="96"/>
      <c r="F135" s="96"/>
    </row>
    <row r="136" spans="3:6">
      <c r="C136" s="96"/>
      <c r="D136" s="96"/>
      <c r="E136" s="96"/>
      <c r="F136" s="96"/>
    </row>
    <row r="137" spans="3:6">
      <c r="C137" s="96"/>
      <c r="D137" s="96"/>
      <c r="E137" s="96"/>
      <c r="F137" s="96"/>
    </row>
    <row r="138" spans="3:6">
      <c r="C138" s="96"/>
      <c r="D138" s="96"/>
      <c r="E138" s="96"/>
      <c r="F138" s="96"/>
    </row>
    <row r="139" spans="3:6">
      <c r="C139" s="96"/>
      <c r="D139" s="96"/>
      <c r="E139" s="96"/>
      <c r="F139" s="96"/>
    </row>
    <row r="140" spans="3:6">
      <c r="C140" s="96"/>
      <c r="D140" s="96"/>
      <c r="E140" s="96"/>
      <c r="F140" s="96"/>
    </row>
    <row r="141" spans="3:6">
      <c r="C141" s="96"/>
      <c r="D141" s="96"/>
      <c r="E141" s="96"/>
      <c r="F141" s="96"/>
    </row>
    <row r="142" spans="3:6">
      <c r="C142" s="96"/>
      <c r="D142" s="96"/>
      <c r="E142" s="96"/>
      <c r="F142" s="96"/>
    </row>
    <row r="143" spans="3:6">
      <c r="C143" s="96"/>
      <c r="D143" s="96"/>
      <c r="E143" s="96"/>
      <c r="F143" s="96"/>
    </row>
    <row r="144" spans="3:6">
      <c r="C144" s="96"/>
      <c r="D144" s="96"/>
      <c r="E144" s="96"/>
      <c r="F144" s="96"/>
    </row>
    <row r="145" spans="3:6">
      <c r="C145" s="96"/>
      <c r="D145" s="96"/>
      <c r="E145" s="96"/>
      <c r="F145" s="96"/>
    </row>
    <row r="146" spans="3:6">
      <c r="C146" s="96"/>
      <c r="D146" s="96"/>
      <c r="E146" s="96"/>
      <c r="F146" s="96"/>
    </row>
    <row r="147" spans="3:6">
      <c r="C147" s="96"/>
      <c r="D147" s="96"/>
      <c r="E147" s="96"/>
      <c r="F147" s="96"/>
    </row>
    <row r="148" spans="3:6">
      <c r="C148" s="96"/>
      <c r="D148" s="96"/>
      <c r="E148" s="96"/>
      <c r="F148" s="96"/>
    </row>
    <row r="149" spans="3:6">
      <c r="C149" s="96"/>
      <c r="D149" s="96"/>
      <c r="E149" s="96"/>
      <c r="F149" s="96"/>
    </row>
    <row r="150" spans="3:6">
      <c r="C150" s="96"/>
      <c r="D150" s="96"/>
      <c r="E150" s="96"/>
      <c r="F150" s="96"/>
    </row>
    <row r="151" spans="3:6">
      <c r="C151" s="96"/>
      <c r="D151" s="96"/>
      <c r="E151" s="96"/>
      <c r="F151" s="96"/>
    </row>
    <row r="152" spans="3:6">
      <c r="C152" s="96"/>
      <c r="D152" s="96"/>
      <c r="E152" s="96"/>
      <c r="F152" s="96"/>
    </row>
    <row r="153" spans="3:6">
      <c r="C153" s="96"/>
      <c r="D153" s="96"/>
      <c r="E153" s="96"/>
      <c r="F153" s="96"/>
    </row>
    <row r="154" spans="3:6">
      <c r="C154" s="96"/>
      <c r="D154" s="96"/>
      <c r="E154" s="96"/>
      <c r="F154" s="96"/>
    </row>
    <row r="155" spans="3:6">
      <c r="C155" s="96"/>
      <c r="D155" s="96"/>
      <c r="E155" s="96"/>
      <c r="F155" s="96"/>
    </row>
    <row r="156" spans="3:6">
      <c r="C156" s="96"/>
      <c r="D156" s="96"/>
      <c r="E156" s="96"/>
      <c r="F156" s="96"/>
    </row>
    <row r="157" spans="3:6">
      <c r="C157" s="96"/>
      <c r="D157" s="96"/>
      <c r="E157" s="96"/>
      <c r="F157" s="96"/>
    </row>
    <row r="158" spans="3:6">
      <c r="C158" s="96"/>
      <c r="D158" s="96"/>
      <c r="E158" s="96"/>
      <c r="F158" s="96"/>
    </row>
    <row r="159" spans="3:6">
      <c r="C159" s="96"/>
      <c r="D159" s="96"/>
      <c r="E159" s="96"/>
      <c r="F159" s="96"/>
    </row>
    <row r="160" spans="3:6">
      <c r="C160" s="96"/>
      <c r="D160" s="96"/>
      <c r="E160" s="96"/>
      <c r="F160" s="96"/>
    </row>
    <row r="161" spans="3:6">
      <c r="C161" s="96"/>
      <c r="D161" s="96"/>
      <c r="E161" s="96"/>
      <c r="F161" s="96"/>
    </row>
    <row r="162" spans="3:6">
      <c r="C162" s="96"/>
      <c r="D162" s="96"/>
      <c r="E162" s="96"/>
      <c r="F162" s="96"/>
    </row>
    <row r="163" spans="3:6">
      <c r="C163" s="96"/>
      <c r="D163" s="96"/>
      <c r="E163" s="96"/>
      <c r="F163" s="96"/>
    </row>
    <row r="164" spans="3:6">
      <c r="C164" s="96"/>
      <c r="D164" s="96"/>
      <c r="E164" s="96"/>
      <c r="F164" s="96"/>
    </row>
    <row r="165" spans="3:6">
      <c r="C165" s="96"/>
      <c r="D165" s="96"/>
      <c r="E165" s="96"/>
      <c r="F165" s="96"/>
    </row>
    <row r="166" spans="3:6">
      <c r="C166" s="96"/>
      <c r="D166" s="96"/>
      <c r="E166" s="96"/>
      <c r="F166" s="96"/>
    </row>
    <row r="167" spans="3:6">
      <c r="C167" s="96"/>
      <c r="D167" s="96"/>
      <c r="E167" s="96"/>
      <c r="F167" s="96"/>
    </row>
    <row r="168" spans="3:6">
      <c r="C168" s="96"/>
      <c r="D168" s="96"/>
      <c r="E168" s="96"/>
      <c r="F168" s="96"/>
    </row>
    <row r="169" spans="3:6">
      <c r="C169" s="96"/>
      <c r="D169" s="96"/>
      <c r="E169" s="96"/>
      <c r="F169" s="96"/>
    </row>
    <row r="170" spans="3:6">
      <c r="C170" s="96"/>
      <c r="D170" s="96"/>
      <c r="E170" s="96"/>
      <c r="F170" s="96"/>
    </row>
    <row r="171" spans="3:6">
      <c r="C171" s="96"/>
      <c r="D171" s="96"/>
      <c r="E171" s="96"/>
      <c r="F171" s="96"/>
    </row>
    <row r="172" spans="3:6">
      <c r="C172" s="96"/>
      <c r="D172" s="96"/>
      <c r="E172" s="96"/>
      <c r="F172" s="96"/>
    </row>
    <row r="173" spans="3:6">
      <c r="C173" s="96"/>
      <c r="D173" s="96"/>
      <c r="E173" s="96"/>
      <c r="F173" s="96"/>
    </row>
    <row r="174" spans="3:6">
      <c r="C174" s="96"/>
      <c r="D174" s="96"/>
      <c r="E174" s="96"/>
      <c r="F174" s="96"/>
    </row>
    <row r="175" spans="3:6">
      <c r="C175" s="96"/>
      <c r="D175" s="96"/>
      <c r="E175" s="96"/>
      <c r="F175" s="96"/>
    </row>
    <row r="176" spans="3:6">
      <c r="C176" s="96"/>
      <c r="D176" s="96"/>
      <c r="E176" s="96"/>
      <c r="F176" s="96"/>
    </row>
    <row r="177" spans="3:6">
      <c r="C177" s="96"/>
      <c r="D177" s="96"/>
      <c r="E177" s="96"/>
      <c r="F177" s="96"/>
    </row>
    <row r="178" spans="3:6">
      <c r="C178" s="96"/>
      <c r="D178" s="96"/>
      <c r="E178" s="96"/>
      <c r="F178" s="96"/>
    </row>
    <row r="179" spans="3:6">
      <c r="C179" s="96"/>
      <c r="D179" s="96"/>
      <c r="E179" s="96"/>
      <c r="F179" s="96"/>
    </row>
    <row r="180" spans="3:6">
      <c r="C180" s="96"/>
      <c r="D180" s="96"/>
      <c r="E180" s="96"/>
      <c r="F180" s="96"/>
    </row>
    <row r="181" spans="3:6">
      <c r="C181" s="96"/>
      <c r="D181" s="96"/>
      <c r="E181" s="96"/>
      <c r="F181" s="96"/>
    </row>
    <row r="182" spans="3:6">
      <c r="C182" s="96"/>
      <c r="D182" s="96"/>
      <c r="E182" s="96"/>
      <c r="F182" s="96"/>
    </row>
    <row r="183" spans="3:6">
      <c r="C183" s="96"/>
      <c r="D183" s="96"/>
      <c r="E183" s="96"/>
      <c r="F183" s="96"/>
    </row>
    <row r="184" spans="3:6">
      <c r="C184" s="96"/>
      <c r="D184" s="96"/>
      <c r="E184" s="96"/>
      <c r="F184" s="96"/>
    </row>
    <row r="185" spans="3:6">
      <c r="C185" s="96"/>
      <c r="D185" s="96"/>
      <c r="E185" s="96"/>
      <c r="F185" s="96"/>
    </row>
    <row r="186" spans="3:6">
      <c r="C186" s="96"/>
      <c r="D186" s="96"/>
      <c r="E186" s="96"/>
      <c r="F186" s="96"/>
    </row>
    <row r="187" spans="3:6">
      <c r="C187" s="96"/>
      <c r="D187" s="96"/>
      <c r="E187" s="96"/>
      <c r="F187" s="96"/>
    </row>
    <row r="188" spans="3:6">
      <c r="C188" s="96"/>
      <c r="D188" s="96"/>
      <c r="E188" s="96"/>
      <c r="F188" s="96"/>
    </row>
    <row r="189" spans="3:6">
      <c r="C189" s="96"/>
      <c r="D189" s="96"/>
      <c r="E189" s="96"/>
      <c r="F189" s="96"/>
    </row>
    <row r="190" spans="3:6">
      <c r="C190" s="96"/>
      <c r="D190" s="96"/>
      <c r="E190" s="96"/>
      <c r="F190" s="96"/>
    </row>
    <row r="191" spans="3:6">
      <c r="C191" s="96"/>
      <c r="D191" s="96"/>
      <c r="E191" s="96"/>
      <c r="F191" s="96"/>
    </row>
    <row r="192" spans="3:6">
      <c r="C192" s="96"/>
      <c r="D192" s="96"/>
      <c r="E192" s="96"/>
      <c r="F192" s="96"/>
    </row>
    <row r="193" spans="3:6">
      <c r="C193" s="96"/>
      <c r="D193" s="96"/>
      <c r="E193" s="96"/>
      <c r="F193" s="96"/>
    </row>
    <row r="194" spans="3:6">
      <c r="C194" s="96"/>
      <c r="D194" s="96"/>
      <c r="E194" s="96"/>
      <c r="F194" s="96"/>
    </row>
    <row r="195" spans="3:6">
      <c r="C195" s="96"/>
      <c r="D195" s="96"/>
      <c r="E195" s="96"/>
      <c r="F195" s="96"/>
    </row>
    <row r="196" spans="3:6">
      <c r="C196" s="96"/>
      <c r="D196" s="96"/>
      <c r="E196" s="96"/>
      <c r="F196" s="96"/>
    </row>
    <row r="197" spans="3:6">
      <c r="C197" s="96"/>
      <c r="D197" s="96"/>
      <c r="E197" s="96"/>
      <c r="F197" s="96"/>
    </row>
    <row r="198" spans="3:6">
      <c r="C198" s="96"/>
      <c r="D198" s="96"/>
      <c r="E198" s="96"/>
      <c r="F198" s="96"/>
    </row>
    <row r="199" spans="3:6">
      <c r="C199" s="96"/>
      <c r="D199" s="96"/>
      <c r="E199" s="96"/>
      <c r="F199" s="96"/>
    </row>
    <row r="200" spans="3:6">
      <c r="C200" s="96"/>
      <c r="D200" s="96"/>
      <c r="E200" s="96"/>
      <c r="F200" s="96"/>
    </row>
    <row r="201" spans="3:6">
      <c r="C201" s="96"/>
      <c r="D201" s="96"/>
      <c r="E201" s="96"/>
      <c r="F201" s="96"/>
    </row>
    <row r="202" spans="3:6">
      <c r="C202" s="96"/>
      <c r="D202" s="96"/>
      <c r="E202" s="96"/>
      <c r="F202" s="96"/>
    </row>
    <row r="203" spans="3:6">
      <c r="C203" s="96"/>
      <c r="D203" s="96"/>
      <c r="E203" s="96"/>
      <c r="F203" s="96"/>
    </row>
    <row r="204" spans="3:6">
      <c r="C204" s="96"/>
      <c r="D204" s="96"/>
      <c r="E204" s="96"/>
      <c r="F204" s="96"/>
    </row>
    <row r="205" spans="3:6">
      <c r="C205" s="96"/>
      <c r="D205" s="96"/>
      <c r="E205" s="96"/>
      <c r="F205" s="96"/>
    </row>
    <row r="206" spans="3:6">
      <c r="C206" s="96"/>
      <c r="D206" s="96"/>
      <c r="E206" s="96"/>
      <c r="F206" s="96"/>
    </row>
    <row r="207" spans="3:6">
      <c r="C207" s="96"/>
      <c r="D207" s="96"/>
      <c r="E207" s="96"/>
      <c r="F207" s="96"/>
    </row>
    <row r="208" spans="3:6">
      <c r="C208" s="96"/>
      <c r="D208" s="96"/>
      <c r="E208" s="96"/>
      <c r="F208" s="96"/>
    </row>
    <row r="209" spans="3:6">
      <c r="C209" s="96"/>
      <c r="D209" s="96"/>
      <c r="E209" s="96"/>
      <c r="F209" s="96"/>
    </row>
    <row r="210" spans="3:6">
      <c r="C210" s="96"/>
      <c r="D210" s="96"/>
      <c r="E210" s="96"/>
      <c r="F210" s="96"/>
    </row>
    <row r="211" spans="3:6">
      <c r="C211" s="96"/>
      <c r="D211" s="96"/>
      <c r="E211" s="96"/>
      <c r="F211" s="96"/>
    </row>
    <row r="212" spans="3:6">
      <c r="C212" s="96"/>
      <c r="D212" s="96"/>
      <c r="E212" s="96"/>
      <c r="F212" s="96"/>
    </row>
    <row r="213" spans="3:6">
      <c r="C213" s="96"/>
      <c r="D213" s="96"/>
      <c r="E213" s="96"/>
      <c r="F213" s="96"/>
    </row>
    <row r="214" spans="3:6">
      <c r="C214" s="96"/>
      <c r="D214" s="96"/>
      <c r="E214" s="96"/>
      <c r="F214" s="96"/>
    </row>
    <row r="215" spans="3:6">
      <c r="C215" s="96"/>
      <c r="D215" s="96"/>
      <c r="E215" s="96"/>
      <c r="F215" s="96"/>
    </row>
    <row r="216" spans="3:6">
      <c r="C216" s="96"/>
      <c r="D216" s="96"/>
      <c r="E216" s="96"/>
      <c r="F216" s="96"/>
    </row>
    <row r="217" spans="3:6">
      <c r="C217" s="96"/>
      <c r="D217" s="96"/>
      <c r="E217" s="96"/>
      <c r="F217" s="96"/>
    </row>
    <row r="218" spans="3:6">
      <c r="C218" s="96"/>
      <c r="D218" s="96"/>
      <c r="E218" s="96"/>
      <c r="F218" s="96"/>
    </row>
    <row r="219" spans="3:6">
      <c r="C219" s="96"/>
      <c r="D219" s="96"/>
      <c r="E219" s="96"/>
      <c r="F219" s="96"/>
    </row>
    <row r="220" spans="3:6">
      <c r="C220" s="96"/>
      <c r="D220" s="96"/>
      <c r="E220" s="96"/>
      <c r="F220" s="96"/>
    </row>
    <row r="221" spans="3:6">
      <c r="C221" s="96"/>
      <c r="D221" s="96"/>
      <c r="E221" s="96"/>
      <c r="F221" s="96"/>
    </row>
    <row r="222" spans="3:6">
      <c r="C222" s="96"/>
      <c r="D222" s="96"/>
      <c r="E222" s="96"/>
      <c r="F222" s="96"/>
    </row>
    <row r="223" spans="3:6">
      <c r="C223" s="96"/>
      <c r="D223" s="96"/>
      <c r="E223" s="96"/>
      <c r="F223" s="96"/>
    </row>
    <row r="224" spans="3:6">
      <c r="C224" s="96"/>
      <c r="D224" s="96"/>
      <c r="E224" s="96"/>
      <c r="F224" s="96"/>
    </row>
    <row r="225" spans="3:6">
      <c r="C225" s="96"/>
      <c r="D225" s="96"/>
      <c r="E225" s="96"/>
      <c r="F225" s="96"/>
    </row>
    <row r="226" spans="3:6">
      <c r="C226" s="96"/>
      <c r="D226" s="96"/>
      <c r="E226" s="96"/>
      <c r="F226" s="96"/>
    </row>
    <row r="227" spans="3:6">
      <c r="C227" s="96"/>
      <c r="D227" s="96"/>
      <c r="E227" s="96"/>
      <c r="F227" s="96"/>
    </row>
    <row r="228" spans="3:6">
      <c r="C228" s="96"/>
      <c r="D228" s="96"/>
      <c r="E228" s="96"/>
      <c r="F228" s="96"/>
    </row>
    <row r="229" spans="3:6">
      <c r="C229" s="96"/>
      <c r="D229" s="96"/>
      <c r="E229" s="96"/>
      <c r="F229" s="96"/>
    </row>
    <row r="230" spans="3:6">
      <c r="C230" s="96"/>
      <c r="D230" s="96"/>
      <c r="E230" s="96"/>
      <c r="F230" s="96"/>
    </row>
    <row r="231" spans="3:6">
      <c r="C231" s="96"/>
      <c r="D231" s="96"/>
      <c r="E231" s="96"/>
      <c r="F231" s="96"/>
    </row>
    <row r="232" spans="3:6">
      <c r="C232" s="96"/>
      <c r="D232" s="96"/>
      <c r="E232" s="96"/>
      <c r="F232" s="96"/>
    </row>
    <row r="233" spans="3:6">
      <c r="C233" s="96"/>
      <c r="D233" s="96"/>
      <c r="E233" s="96"/>
      <c r="F233" s="96"/>
    </row>
    <row r="234" spans="3:6">
      <c r="C234" s="96"/>
      <c r="D234" s="96"/>
      <c r="E234" s="96"/>
      <c r="F234" s="96"/>
    </row>
    <row r="235" spans="3:6">
      <c r="C235" s="96"/>
      <c r="D235" s="96"/>
      <c r="E235" s="96"/>
      <c r="F235" s="96"/>
    </row>
    <row r="236" spans="3:6">
      <c r="C236" s="96"/>
      <c r="D236" s="96"/>
      <c r="E236" s="96"/>
      <c r="F236" s="96"/>
    </row>
    <row r="237" spans="3:6">
      <c r="C237" s="96"/>
      <c r="D237" s="96"/>
      <c r="E237" s="96"/>
      <c r="F237" s="96"/>
    </row>
  </sheetData>
  <phoneticPr fontId="29" type="noConversion"/>
  <hyperlinks>
    <hyperlink ref="K40" r:id="rId1" xr:uid="{00000000-0004-0000-0500-000000000000}"/>
    <hyperlink ref="K7" r:id="rId2" xr:uid="{00000000-0004-0000-0500-000002000000}"/>
  </hyperlinks>
  <pageMargins left="0.7" right="0.7" top="0.75" bottom="0.75" header="0" footer="0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47"/>
  <sheetViews>
    <sheetView tabSelected="1" topLeftCell="A32" zoomScale="130" zoomScaleNormal="130" workbookViewId="0">
      <selection activeCell="K6" sqref="K6"/>
    </sheetView>
  </sheetViews>
  <sheetFormatPr baseColWidth="10" defaultColWidth="12.5" defaultRowHeight="15"/>
  <cols>
    <col min="1" max="1" width="10" style="56" customWidth="1"/>
    <col min="2" max="2" width="4.5" style="95" customWidth="1"/>
    <col min="3" max="3" width="13" style="56" customWidth="1"/>
    <col min="4" max="4" width="10" style="56" customWidth="1"/>
    <col min="5" max="5" width="12" style="56" bestFit="1" customWidth="1"/>
    <col min="6" max="6" width="23" style="56" bestFit="1" customWidth="1"/>
    <col min="7" max="7" width="9" style="95" bestFit="1" customWidth="1"/>
    <col min="8" max="8" width="8" style="95" customWidth="1"/>
    <col min="9" max="9" width="7.5" style="95" customWidth="1"/>
    <col min="10" max="10" width="10" style="95" customWidth="1"/>
    <col min="11" max="11" width="28.83203125" style="56" customWidth="1"/>
    <col min="12" max="12" width="152" style="56" bestFit="1" customWidth="1"/>
    <col min="13" max="25" width="10" style="56" customWidth="1"/>
    <col min="26" max="16384" width="12.5" style="56"/>
  </cols>
  <sheetData>
    <row r="1" spans="1:14">
      <c r="A1" s="82"/>
      <c r="B1" s="88">
        <v>2024</v>
      </c>
      <c r="C1" s="88"/>
      <c r="D1" s="82"/>
      <c r="E1" s="82"/>
      <c r="F1" s="82"/>
      <c r="G1" s="83"/>
      <c r="H1" s="83"/>
      <c r="I1" s="83"/>
      <c r="J1" s="83"/>
      <c r="K1" s="148"/>
      <c r="L1" s="55"/>
      <c r="M1" s="55"/>
    </row>
    <row r="2" spans="1:14">
      <c r="A2" s="149"/>
      <c r="B2" s="150" t="s">
        <v>182</v>
      </c>
      <c r="C2" s="163" t="s">
        <v>183</v>
      </c>
      <c r="D2" s="163" t="s">
        <v>184</v>
      </c>
      <c r="E2" s="163" t="s">
        <v>185</v>
      </c>
      <c r="F2" s="163" t="s">
        <v>5</v>
      </c>
      <c r="G2" s="150" t="s">
        <v>186</v>
      </c>
      <c r="H2" s="150" t="s">
        <v>187</v>
      </c>
      <c r="I2" s="150" t="s">
        <v>188</v>
      </c>
      <c r="J2" s="164" t="s">
        <v>189</v>
      </c>
      <c r="K2" s="165" t="s">
        <v>7</v>
      </c>
      <c r="L2" s="60" t="s">
        <v>194</v>
      </c>
      <c r="M2" s="166" t="s">
        <v>385</v>
      </c>
    </row>
    <row r="3" spans="1:14">
      <c r="A3" s="76" t="s">
        <v>195</v>
      </c>
      <c r="B3" s="62" t="s">
        <v>96</v>
      </c>
      <c r="C3" s="305" t="s">
        <v>678</v>
      </c>
      <c r="D3" s="167" t="s">
        <v>130</v>
      </c>
      <c r="E3" s="167" t="s">
        <v>131</v>
      </c>
      <c r="F3" s="167" t="s">
        <v>132</v>
      </c>
      <c r="G3" s="168" t="s">
        <v>38</v>
      </c>
      <c r="H3" s="168" t="s">
        <v>199</v>
      </c>
      <c r="I3" s="168" t="s">
        <v>8</v>
      </c>
      <c r="J3" s="169" t="s">
        <v>230</v>
      </c>
      <c r="K3" s="170" t="s">
        <v>180</v>
      </c>
      <c r="L3" s="154" t="s">
        <v>390</v>
      </c>
      <c r="M3" s="171" t="s">
        <v>387</v>
      </c>
    </row>
    <row r="4" spans="1:14">
      <c r="A4" s="76">
        <v>1</v>
      </c>
      <c r="B4" s="71" t="s">
        <v>96</v>
      </c>
      <c r="C4" s="117" t="s">
        <v>388</v>
      </c>
      <c r="D4" s="349" t="s">
        <v>707</v>
      </c>
      <c r="E4" s="349" t="s">
        <v>389</v>
      </c>
      <c r="F4" s="349" t="s">
        <v>32</v>
      </c>
      <c r="G4" s="313" t="s">
        <v>11</v>
      </c>
      <c r="H4" s="313" t="s">
        <v>199</v>
      </c>
      <c r="I4" s="313" t="s">
        <v>23</v>
      </c>
      <c r="J4" s="313" t="s">
        <v>230</v>
      </c>
      <c r="K4" s="349" t="s">
        <v>391</v>
      </c>
      <c r="L4" s="342" t="s">
        <v>392</v>
      </c>
      <c r="M4" s="173" t="s">
        <v>387</v>
      </c>
    </row>
    <row r="5" spans="1:14">
      <c r="A5" s="76">
        <v>2</v>
      </c>
      <c r="B5" s="78" t="s">
        <v>96</v>
      </c>
      <c r="C5" s="80" t="s">
        <v>388</v>
      </c>
      <c r="D5" s="325" t="s">
        <v>393</v>
      </c>
      <c r="E5" s="325" t="s">
        <v>394</v>
      </c>
      <c r="F5" s="325" t="s">
        <v>395</v>
      </c>
      <c r="G5" s="313" t="s">
        <v>38</v>
      </c>
      <c r="H5" s="313" t="s">
        <v>111</v>
      </c>
      <c r="I5" s="313" t="s">
        <v>8</v>
      </c>
      <c r="J5" s="313" t="s">
        <v>196</v>
      </c>
      <c r="K5" s="349" t="s">
        <v>396</v>
      </c>
      <c r="L5" s="342" t="s">
        <v>397</v>
      </c>
      <c r="M5" s="173" t="s">
        <v>387</v>
      </c>
    </row>
    <row r="6" spans="1:14">
      <c r="A6" s="76">
        <v>3</v>
      </c>
      <c r="B6" s="78" t="s">
        <v>96</v>
      </c>
      <c r="C6" s="80" t="s">
        <v>388</v>
      </c>
      <c r="D6" s="349" t="s">
        <v>398</v>
      </c>
      <c r="E6" s="349" t="s">
        <v>399</v>
      </c>
      <c r="F6" s="349" t="s">
        <v>69</v>
      </c>
      <c r="G6" s="313" t="s">
        <v>21</v>
      </c>
      <c r="H6" s="313" t="s">
        <v>46</v>
      </c>
      <c r="I6" s="313" t="s">
        <v>23</v>
      </c>
      <c r="J6" s="313" t="s">
        <v>202</v>
      </c>
      <c r="K6" s="349"/>
      <c r="L6" s="342" t="s">
        <v>400</v>
      </c>
      <c r="M6" s="173" t="s">
        <v>387</v>
      </c>
    </row>
    <row r="7" spans="1:14">
      <c r="A7" s="76">
        <v>4</v>
      </c>
      <c r="B7" s="78" t="s">
        <v>96</v>
      </c>
      <c r="C7" s="80" t="s">
        <v>388</v>
      </c>
      <c r="D7" s="349" t="s">
        <v>401</v>
      </c>
      <c r="E7" s="349" t="s">
        <v>229</v>
      </c>
      <c r="F7" s="349" t="s">
        <v>402</v>
      </c>
      <c r="G7" s="313" t="s">
        <v>11</v>
      </c>
      <c r="H7" s="313" t="s">
        <v>111</v>
      </c>
      <c r="I7" s="313" t="s">
        <v>23</v>
      </c>
      <c r="J7" s="313" t="s">
        <v>196</v>
      </c>
      <c r="K7" s="349" t="s">
        <v>403</v>
      </c>
      <c r="L7" s="342" t="s">
        <v>404</v>
      </c>
      <c r="M7" s="173" t="s">
        <v>387</v>
      </c>
      <c r="N7" s="68"/>
    </row>
    <row r="8" spans="1:14">
      <c r="A8" s="76">
        <v>5</v>
      </c>
      <c r="B8" s="78" t="s">
        <v>96</v>
      </c>
      <c r="C8" s="80" t="s">
        <v>388</v>
      </c>
      <c r="D8" s="360" t="s">
        <v>405</v>
      </c>
      <c r="E8" s="360" t="s">
        <v>198</v>
      </c>
      <c r="F8" s="360" t="s">
        <v>406</v>
      </c>
      <c r="G8" s="361" t="s">
        <v>38</v>
      </c>
      <c r="H8" s="361" t="s">
        <v>199</v>
      </c>
      <c r="I8" s="361" t="s">
        <v>23</v>
      </c>
      <c r="J8" s="362" t="s">
        <v>319</v>
      </c>
      <c r="K8" s="349" t="s">
        <v>407</v>
      </c>
      <c r="L8" s="363" t="s">
        <v>408</v>
      </c>
      <c r="M8" s="173" t="s">
        <v>387</v>
      </c>
    </row>
    <row r="9" spans="1:14">
      <c r="A9" s="51">
        <v>6</v>
      </c>
      <c r="B9" s="174" t="s">
        <v>96</v>
      </c>
      <c r="C9" s="80" t="s">
        <v>388</v>
      </c>
      <c r="D9" s="360" t="s">
        <v>409</v>
      </c>
      <c r="E9" s="360" t="s">
        <v>410</v>
      </c>
      <c r="F9" s="360" t="s">
        <v>225</v>
      </c>
      <c r="G9" s="361" t="s">
        <v>11</v>
      </c>
      <c r="H9" s="361" t="s">
        <v>46</v>
      </c>
      <c r="I9" s="361" t="s">
        <v>23</v>
      </c>
      <c r="J9" s="362" t="s">
        <v>411</v>
      </c>
      <c r="K9" s="349" t="s">
        <v>412</v>
      </c>
      <c r="L9" s="363" t="s">
        <v>413</v>
      </c>
      <c r="M9" s="173" t="s">
        <v>387</v>
      </c>
    </row>
    <row r="10" spans="1:14">
      <c r="A10" s="76">
        <v>7</v>
      </c>
      <c r="B10" s="78" t="s">
        <v>96</v>
      </c>
      <c r="C10" s="80" t="s">
        <v>687</v>
      </c>
      <c r="D10" s="82"/>
      <c r="E10" s="82"/>
      <c r="F10" s="82"/>
      <c r="G10" s="83"/>
      <c r="H10" s="83"/>
      <c r="I10" s="83"/>
      <c r="J10" s="83"/>
      <c r="K10" s="82"/>
      <c r="L10" s="172"/>
      <c r="M10" s="173" t="s">
        <v>387</v>
      </c>
    </row>
    <row r="11" spans="1:14">
      <c r="A11" s="76">
        <v>8</v>
      </c>
      <c r="B11" s="78" t="s">
        <v>96</v>
      </c>
      <c r="C11" s="80" t="s">
        <v>687</v>
      </c>
      <c r="D11" s="175"/>
      <c r="E11" s="175"/>
      <c r="F11" s="175"/>
      <c r="G11" s="83"/>
      <c r="H11" s="83"/>
      <c r="I11" s="83"/>
      <c r="J11" s="83"/>
      <c r="K11" s="82"/>
      <c r="L11" s="172"/>
      <c r="M11" s="173" t="s">
        <v>387</v>
      </c>
    </row>
    <row r="12" spans="1:14">
      <c r="A12" s="76">
        <v>9</v>
      </c>
      <c r="B12" s="78" t="s">
        <v>96</v>
      </c>
      <c r="C12" s="80" t="s">
        <v>687</v>
      </c>
      <c r="D12" s="82"/>
      <c r="E12" s="82"/>
      <c r="F12" s="82"/>
      <c r="G12" s="83"/>
      <c r="H12" s="83"/>
      <c r="I12" s="83"/>
      <c r="J12" s="83"/>
      <c r="K12" s="82"/>
      <c r="L12" s="172"/>
      <c r="M12" s="173" t="s">
        <v>387</v>
      </c>
    </row>
    <row r="13" spans="1:14">
      <c r="A13" s="76">
        <v>10</v>
      </c>
      <c r="B13" s="78" t="s">
        <v>96</v>
      </c>
      <c r="C13" s="80" t="s">
        <v>687</v>
      </c>
      <c r="D13" s="82"/>
      <c r="E13" s="82"/>
      <c r="F13" s="82"/>
      <c r="G13" s="83"/>
      <c r="H13" s="83"/>
      <c r="I13" s="83"/>
      <c r="J13" s="83"/>
      <c r="K13" s="82"/>
      <c r="L13" s="172"/>
      <c r="M13" s="173" t="s">
        <v>387</v>
      </c>
    </row>
    <row r="14" spans="1:14">
      <c r="A14" s="86">
        <v>11</v>
      </c>
      <c r="B14" s="87" t="s">
        <v>96</v>
      </c>
      <c r="C14" s="80" t="s">
        <v>687</v>
      </c>
      <c r="D14" s="176"/>
      <c r="E14" s="176"/>
      <c r="F14" s="176"/>
      <c r="G14" s="177"/>
      <c r="H14" s="177"/>
      <c r="I14" s="177"/>
      <c r="J14" s="178"/>
      <c r="K14" s="82"/>
      <c r="L14" s="179"/>
      <c r="M14" s="173" t="s">
        <v>387</v>
      </c>
    </row>
    <row r="15" spans="1:14">
      <c r="A15" s="88">
        <v>12</v>
      </c>
      <c r="B15" s="83" t="s">
        <v>96</v>
      </c>
      <c r="C15" s="80" t="s">
        <v>687</v>
      </c>
      <c r="D15" s="176"/>
      <c r="E15" s="176"/>
      <c r="F15" s="176"/>
      <c r="G15" s="177"/>
      <c r="H15" s="177"/>
      <c r="I15" s="177"/>
      <c r="J15" s="178"/>
      <c r="K15" s="82"/>
      <c r="L15" s="179"/>
      <c r="M15" s="173" t="s">
        <v>387</v>
      </c>
    </row>
    <row r="16" spans="1:14">
      <c r="A16" s="180"/>
      <c r="B16" s="90"/>
      <c r="C16" s="89"/>
      <c r="D16" s="89"/>
      <c r="E16" s="89"/>
      <c r="F16" s="89"/>
      <c r="G16" s="90"/>
      <c r="H16" s="90"/>
      <c r="I16" s="90"/>
      <c r="J16" s="90"/>
      <c r="K16" s="89"/>
    </row>
    <row r="17" spans="1:16">
      <c r="A17" s="89"/>
      <c r="B17" s="90"/>
      <c r="C17" s="91" t="s">
        <v>186</v>
      </c>
      <c r="D17" s="91" t="s">
        <v>234</v>
      </c>
      <c r="E17" s="89"/>
      <c r="F17" s="91" t="s">
        <v>187</v>
      </c>
      <c r="G17" s="91" t="s">
        <v>234</v>
      </c>
      <c r="H17" s="90"/>
      <c r="I17" s="92" t="s">
        <v>188</v>
      </c>
      <c r="J17" s="92" t="s">
        <v>234</v>
      </c>
      <c r="K17" s="89"/>
      <c r="P17" s="96"/>
    </row>
    <row r="18" spans="1:16">
      <c r="A18" s="89"/>
      <c r="B18" s="90"/>
      <c r="C18" s="94" t="s">
        <v>21</v>
      </c>
      <c r="D18" s="94">
        <f>COUNTIF(G2:G15,"G")</f>
        <v>1</v>
      </c>
      <c r="E18" s="89"/>
      <c r="F18" s="71" t="s">
        <v>46</v>
      </c>
      <c r="G18" s="83">
        <f>COUNTIF(H3:H15,"EU")</f>
        <v>2</v>
      </c>
      <c r="H18" s="90"/>
      <c r="I18" s="71" t="s">
        <v>23</v>
      </c>
      <c r="J18" s="71">
        <f>COUNTIF(I3:I15,"M")</f>
        <v>5</v>
      </c>
      <c r="K18" s="89"/>
      <c r="P18" s="96"/>
    </row>
    <row r="19" spans="1:16">
      <c r="A19" s="89"/>
      <c r="B19" s="90"/>
      <c r="C19" s="94" t="s">
        <v>38</v>
      </c>
      <c r="D19" s="94">
        <f>COUNTIF(G2:G15,"U")</f>
        <v>3</v>
      </c>
      <c r="E19" s="89"/>
      <c r="F19" s="71" t="s">
        <v>199</v>
      </c>
      <c r="G19" s="83">
        <f>COUNTIF(H3:H15,"Asia")</f>
        <v>3</v>
      </c>
      <c r="H19" s="90"/>
      <c r="I19" s="71" t="s">
        <v>8</v>
      </c>
      <c r="J19" s="71">
        <f>COUNTIF(I3:I15,"F")</f>
        <v>2</v>
      </c>
      <c r="K19" s="89"/>
      <c r="P19" s="96"/>
    </row>
    <row r="20" spans="1:16">
      <c r="A20" s="89"/>
      <c r="B20" s="90"/>
      <c r="C20" s="94" t="s">
        <v>11</v>
      </c>
      <c r="D20" s="94">
        <f>COUNTIF(G2:G15,"I")</f>
        <v>3</v>
      </c>
      <c r="E20" s="89"/>
      <c r="F20" s="71" t="s">
        <v>111</v>
      </c>
      <c r="G20" s="83">
        <f>COUNTIF(H3:H15,"US")</f>
        <v>2</v>
      </c>
      <c r="H20" s="90"/>
      <c r="I20" s="71"/>
      <c r="J20" s="71"/>
      <c r="K20" s="89"/>
      <c r="P20" s="96"/>
    </row>
    <row r="21" spans="1:16">
      <c r="A21" s="89"/>
      <c r="B21" s="90"/>
      <c r="C21" s="89"/>
      <c r="D21" s="90">
        <f>D18+D19+D20</f>
        <v>7</v>
      </c>
      <c r="E21" s="90"/>
      <c r="F21" s="90"/>
      <c r="G21" s="90">
        <f>G18+G19+G20</f>
        <v>7</v>
      </c>
      <c r="H21" s="90"/>
      <c r="I21" s="90"/>
      <c r="J21" s="90">
        <f>J18+J19+J20</f>
        <v>7</v>
      </c>
      <c r="K21" s="89"/>
      <c r="P21" s="96" t="s">
        <v>414</v>
      </c>
    </row>
    <row r="35" spans="3:12">
      <c r="C35" s="98" t="s">
        <v>235</v>
      </c>
      <c r="D35" s="68"/>
      <c r="E35" s="68"/>
      <c r="F35" s="68"/>
      <c r="G35" s="97"/>
      <c r="H35" s="97"/>
      <c r="I35" s="97"/>
      <c r="J35" s="97"/>
      <c r="K35" s="68"/>
    </row>
    <row r="36" spans="3:12">
      <c r="C36" s="55"/>
      <c r="D36" s="60" t="s">
        <v>184</v>
      </c>
      <c r="E36" s="60" t="s">
        <v>185</v>
      </c>
      <c r="F36" s="60" t="s">
        <v>5</v>
      </c>
      <c r="G36" s="99" t="s">
        <v>186</v>
      </c>
      <c r="H36" s="99" t="s">
        <v>187</v>
      </c>
      <c r="I36" s="99" t="s">
        <v>188</v>
      </c>
      <c r="J36" s="99" t="s">
        <v>189</v>
      </c>
      <c r="K36" s="60" t="s">
        <v>7</v>
      </c>
      <c r="L36" s="60" t="s">
        <v>194</v>
      </c>
    </row>
    <row r="37" spans="3:12">
      <c r="C37" s="55" t="s">
        <v>237</v>
      </c>
      <c r="D37" s="82" t="s">
        <v>415</v>
      </c>
      <c r="E37" s="82" t="s">
        <v>243</v>
      </c>
      <c r="F37" s="82" t="s">
        <v>32</v>
      </c>
      <c r="G37" s="83" t="s">
        <v>11</v>
      </c>
      <c r="H37" s="83" t="s">
        <v>199</v>
      </c>
      <c r="I37" s="83" t="s">
        <v>23</v>
      </c>
      <c r="J37" s="83" t="s">
        <v>230</v>
      </c>
      <c r="K37" s="82" t="s">
        <v>416</v>
      </c>
      <c r="L37" s="179" t="s">
        <v>413</v>
      </c>
    </row>
    <row r="38" spans="3:12">
      <c r="C38" s="55" t="s">
        <v>237</v>
      </c>
      <c r="D38" s="82" t="s">
        <v>417</v>
      </c>
      <c r="E38" s="82" t="s">
        <v>418</v>
      </c>
      <c r="F38" s="82" t="s">
        <v>419</v>
      </c>
      <c r="G38" s="83" t="s">
        <v>38</v>
      </c>
      <c r="H38" s="83" t="s">
        <v>111</v>
      </c>
      <c r="I38" s="83" t="s">
        <v>23</v>
      </c>
      <c r="J38" s="83" t="s">
        <v>196</v>
      </c>
      <c r="K38" s="82" t="s">
        <v>420</v>
      </c>
      <c r="L38" s="179" t="s">
        <v>421</v>
      </c>
    </row>
    <row r="39" spans="3:12">
      <c r="C39" s="55" t="s">
        <v>237</v>
      </c>
      <c r="D39" s="82" t="s">
        <v>422</v>
      </c>
      <c r="E39" s="82" t="s">
        <v>423</v>
      </c>
      <c r="F39" s="82" t="s">
        <v>424</v>
      </c>
      <c r="G39" s="83" t="s">
        <v>38</v>
      </c>
      <c r="H39" s="83" t="s">
        <v>46</v>
      </c>
      <c r="I39" s="83" t="s">
        <v>23</v>
      </c>
      <c r="J39" s="83" t="s">
        <v>374</v>
      </c>
      <c r="K39" s="82" t="s">
        <v>425</v>
      </c>
      <c r="L39" s="179" t="s">
        <v>426</v>
      </c>
    </row>
    <row r="40" spans="3:12">
      <c r="C40" s="55" t="s">
        <v>237</v>
      </c>
      <c r="D40" s="82" t="s">
        <v>427</v>
      </c>
      <c r="E40" s="82" t="s">
        <v>428</v>
      </c>
      <c r="F40" s="82" t="s">
        <v>429</v>
      </c>
      <c r="G40" s="83" t="s">
        <v>38</v>
      </c>
      <c r="H40" s="83" t="s">
        <v>46</v>
      </c>
      <c r="I40" s="83" t="s">
        <v>23</v>
      </c>
      <c r="J40" s="83" t="s">
        <v>430</v>
      </c>
      <c r="K40" s="82" t="s">
        <v>431</v>
      </c>
      <c r="L40" s="179" t="s">
        <v>413</v>
      </c>
    </row>
    <row r="41" spans="3:12">
      <c r="C41" s="55" t="s">
        <v>237</v>
      </c>
      <c r="D41" s="82" t="s">
        <v>432</v>
      </c>
      <c r="E41" s="82" t="s">
        <v>433</v>
      </c>
      <c r="F41" s="82" t="s">
        <v>434</v>
      </c>
      <c r="G41" s="83" t="s">
        <v>11</v>
      </c>
      <c r="H41" s="83" t="s">
        <v>46</v>
      </c>
      <c r="I41" s="83" t="s">
        <v>23</v>
      </c>
      <c r="J41" s="83" t="s">
        <v>435</v>
      </c>
      <c r="K41" s="82" t="s">
        <v>436</v>
      </c>
      <c r="L41" s="179" t="s">
        <v>437</v>
      </c>
    </row>
    <row r="42" spans="3:12">
      <c r="C42" s="55" t="s">
        <v>237</v>
      </c>
      <c r="D42" s="82" t="s">
        <v>438</v>
      </c>
      <c r="E42" s="82" t="s">
        <v>439</v>
      </c>
      <c r="F42" s="82" t="s">
        <v>440</v>
      </c>
      <c r="G42" s="83" t="s">
        <v>38</v>
      </c>
      <c r="H42" s="83" t="s">
        <v>46</v>
      </c>
      <c r="I42" s="83" t="s">
        <v>23</v>
      </c>
      <c r="J42" s="83" t="s">
        <v>441</v>
      </c>
      <c r="K42" s="82" t="s">
        <v>442</v>
      </c>
      <c r="L42" s="179" t="s">
        <v>443</v>
      </c>
    </row>
    <row r="43" spans="3:12">
      <c r="C43" s="55" t="s">
        <v>237</v>
      </c>
      <c r="D43" s="82" t="s">
        <v>444</v>
      </c>
      <c r="E43" s="82" t="s">
        <v>445</v>
      </c>
      <c r="F43" s="82" t="s">
        <v>225</v>
      </c>
      <c r="G43" s="83" t="s">
        <v>11</v>
      </c>
      <c r="H43" s="83" t="s">
        <v>46</v>
      </c>
      <c r="I43" s="83" t="s">
        <v>23</v>
      </c>
      <c r="J43" s="83" t="s">
        <v>411</v>
      </c>
      <c r="K43" s="82" t="s">
        <v>446</v>
      </c>
      <c r="L43" s="179" t="s">
        <v>413</v>
      </c>
    </row>
    <row r="44" spans="3:12">
      <c r="C44" s="55" t="s">
        <v>237</v>
      </c>
      <c r="D44" s="82" t="s">
        <v>447</v>
      </c>
      <c r="E44" s="82" t="s">
        <v>448</v>
      </c>
      <c r="F44" s="82" t="s">
        <v>449</v>
      </c>
      <c r="G44" s="83" t="s">
        <v>38</v>
      </c>
      <c r="H44" s="83" t="s">
        <v>46</v>
      </c>
      <c r="I44" s="83" t="s">
        <v>8</v>
      </c>
      <c r="J44" s="83" t="s">
        <v>450</v>
      </c>
      <c r="K44" s="82" t="s">
        <v>451</v>
      </c>
      <c r="L44" s="179" t="s">
        <v>452</v>
      </c>
    </row>
    <row r="45" spans="3:12">
      <c r="C45" s="55" t="s">
        <v>237</v>
      </c>
      <c r="D45" s="82" t="s">
        <v>453</v>
      </c>
      <c r="E45" s="82" t="s">
        <v>454</v>
      </c>
      <c r="F45" s="82" t="s">
        <v>317</v>
      </c>
      <c r="G45" s="83" t="s">
        <v>38</v>
      </c>
      <c r="H45" s="83" t="s">
        <v>111</v>
      </c>
      <c r="I45" s="83" t="s">
        <v>23</v>
      </c>
      <c r="J45" s="83" t="s">
        <v>196</v>
      </c>
      <c r="K45" s="82" t="s">
        <v>455</v>
      </c>
      <c r="L45" s="179" t="s">
        <v>408</v>
      </c>
    </row>
    <row r="46" spans="3:12">
      <c r="C46" s="55" t="s">
        <v>237</v>
      </c>
      <c r="D46" s="82" t="s">
        <v>456</v>
      </c>
      <c r="E46" s="82" t="s">
        <v>457</v>
      </c>
      <c r="F46" s="82" t="s">
        <v>419</v>
      </c>
      <c r="G46" s="83" t="s">
        <v>38</v>
      </c>
      <c r="H46" s="83" t="s">
        <v>111</v>
      </c>
      <c r="I46" s="83" t="s">
        <v>23</v>
      </c>
      <c r="J46" s="83" t="s">
        <v>196</v>
      </c>
      <c r="K46" s="82" t="s">
        <v>458</v>
      </c>
      <c r="L46" s="179" t="s">
        <v>421</v>
      </c>
    </row>
    <row r="47" spans="3:12">
      <c r="C47" s="55" t="s">
        <v>237</v>
      </c>
      <c r="D47" s="82" t="s">
        <v>459</v>
      </c>
      <c r="E47" s="82" t="s">
        <v>460</v>
      </c>
      <c r="F47" s="82" t="s">
        <v>461</v>
      </c>
      <c r="G47" s="83" t="s">
        <v>38</v>
      </c>
      <c r="H47" s="83" t="s">
        <v>46</v>
      </c>
      <c r="I47" s="83" t="s">
        <v>23</v>
      </c>
      <c r="J47" s="83" t="s">
        <v>462</v>
      </c>
      <c r="K47" s="82" t="s">
        <v>463</v>
      </c>
      <c r="L47" s="179" t="s">
        <v>408</v>
      </c>
    </row>
  </sheetData>
  <phoneticPr fontId="29" type="noConversion"/>
  <hyperlinks>
    <hyperlink ref="K3" r:id="rId1" display="z.stanojevic@globaltcad.com" xr:uid="{00000000-0004-0000-0600-000000000000}"/>
    <hyperlink ref="K42" r:id="rId2" xr:uid="{00000000-0004-0000-0600-000001000000}"/>
    <hyperlink ref="K46" r:id="rId3" xr:uid="{00000000-0004-0000-0600-000002000000}"/>
  </hyperlinks>
  <pageMargins left="0.7" right="0.7" top="0.75" bottom="0.75" header="0" footer="0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Z222"/>
  <sheetViews>
    <sheetView tabSelected="1" topLeftCell="A2" zoomScale="130" zoomScaleNormal="130" workbookViewId="0">
      <selection activeCell="K6" sqref="K6"/>
    </sheetView>
  </sheetViews>
  <sheetFormatPr baseColWidth="10" defaultColWidth="12.5" defaultRowHeight="15"/>
  <cols>
    <col min="1" max="1" width="10" style="185" customWidth="1"/>
    <col min="2" max="2" width="5.5" style="95" customWidth="1"/>
    <col min="3" max="3" width="16.33203125" style="185" customWidth="1"/>
    <col min="4" max="5" width="10" style="185" customWidth="1"/>
    <col min="6" max="6" width="18.33203125" style="185" bestFit="1" customWidth="1"/>
    <col min="7" max="10" width="10" style="95" customWidth="1"/>
    <col min="11" max="11" width="33" style="185" customWidth="1"/>
    <col min="12" max="12" width="21.83203125" style="185" bestFit="1" customWidth="1"/>
    <col min="13" max="25" width="10" style="185" customWidth="1"/>
    <col min="26" max="16384" width="12.5" style="185"/>
  </cols>
  <sheetData>
    <row r="1" spans="1:26">
      <c r="A1" s="181"/>
      <c r="B1" s="102">
        <v>2024</v>
      </c>
      <c r="C1" s="182"/>
      <c r="D1" s="183"/>
      <c r="E1" s="183"/>
      <c r="F1" s="183"/>
      <c r="G1" s="103"/>
      <c r="H1" s="103"/>
      <c r="I1" s="103"/>
      <c r="J1" s="103"/>
      <c r="K1" s="184"/>
      <c r="L1" s="172"/>
    </row>
    <row r="2" spans="1:26">
      <c r="A2" s="186"/>
      <c r="B2" s="187" t="s">
        <v>182</v>
      </c>
      <c r="C2" s="188" t="s">
        <v>183</v>
      </c>
      <c r="D2" s="188" t="s">
        <v>184</v>
      </c>
      <c r="E2" s="188" t="s">
        <v>185</v>
      </c>
      <c r="F2" s="188" t="s">
        <v>5</v>
      </c>
      <c r="G2" s="189" t="s">
        <v>186</v>
      </c>
      <c r="H2" s="190" t="s">
        <v>187</v>
      </c>
      <c r="I2" s="190" t="s">
        <v>188</v>
      </c>
      <c r="J2" s="190" t="s">
        <v>189</v>
      </c>
      <c r="K2" s="191" t="s">
        <v>7</v>
      </c>
      <c r="L2" s="60" t="s">
        <v>194</v>
      </c>
    </row>
    <row r="3" spans="1:26">
      <c r="A3" s="192" t="s">
        <v>195</v>
      </c>
      <c r="B3" s="193" t="s">
        <v>97</v>
      </c>
      <c r="C3" s="306" t="s">
        <v>679</v>
      </c>
      <c r="D3" s="194" t="s">
        <v>176</v>
      </c>
      <c r="E3" s="194" t="s">
        <v>177</v>
      </c>
      <c r="F3" s="195" t="s">
        <v>54</v>
      </c>
      <c r="G3" s="196" t="s">
        <v>11</v>
      </c>
      <c r="H3" s="136" t="s">
        <v>111</v>
      </c>
      <c r="I3" s="138" t="s">
        <v>23</v>
      </c>
      <c r="J3" s="138" t="s">
        <v>196</v>
      </c>
      <c r="K3" s="195" t="s">
        <v>178</v>
      </c>
      <c r="L3" s="365" t="s">
        <v>482</v>
      </c>
    </row>
    <row r="4" spans="1:26">
      <c r="A4" s="197">
        <v>1</v>
      </c>
      <c r="B4" s="198" t="s">
        <v>97</v>
      </c>
      <c r="C4" s="199" t="s">
        <v>318</v>
      </c>
      <c r="D4" s="372" t="s">
        <v>464</v>
      </c>
      <c r="E4" s="372" t="s">
        <v>465</v>
      </c>
      <c r="F4" s="372" t="s">
        <v>466</v>
      </c>
      <c r="G4" s="364" t="s">
        <v>11</v>
      </c>
      <c r="H4" s="364" t="s">
        <v>46</v>
      </c>
      <c r="I4" s="364" t="s">
        <v>8</v>
      </c>
      <c r="J4" s="364" t="s">
        <v>256</v>
      </c>
      <c r="K4" s="372" t="s">
        <v>467</v>
      </c>
      <c r="L4" s="373" t="s">
        <v>468</v>
      </c>
    </row>
    <row r="5" spans="1:26">
      <c r="A5" s="192">
        <v>2</v>
      </c>
      <c r="B5" s="198" t="s">
        <v>97</v>
      </c>
      <c r="C5" s="199" t="s">
        <v>318</v>
      </c>
      <c r="D5" s="203" t="s">
        <v>469</v>
      </c>
      <c r="E5" s="203" t="s">
        <v>470</v>
      </c>
      <c r="F5" s="372" t="s">
        <v>471</v>
      </c>
      <c r="G5" s="364" t="s">
        <v>11</v>
      </c>
      <c r="H5" s="364" t="s">
        <v>111</v>
      </c>
      <c r="I5" s="364" t="s">
        <v>23</v>
      </c>
      <c r="J5" s="364" t="s">
        <v>196</v>
      </c>
      <c r="K5" s="372" t="s">
        <v>472</v>
      </c>
      <c r="L5" s="373" t="s">
        <v>473</v>
      </c>
    </row>
    <row r="6" spans="1:26">
      <c r="A6" s="192">
        <v>3</v>
      </c>
      <c r="B6" s="198" t="s">
        <v>97</v>
      </c>
      <c r="C6" s="199" t="s">
        <v>318</v>
      </c>
      <c r="D6" s="203" t="s">
        <v>474</v>
      </c>
      <c r="E6" s="203" t="s">
        <v>475</v>
      </c>
      <c r="F6" s="372" t="s">
        <v>32</v>
      </c>
      <c r="G6" s="364" t="s">
        <v>11</v>
      </c>
      <c r="H6" s="364" t="s">
        <v>199</v>
      </c>
      <c r="I6" s="364" t="s">
        <v>23</v>
      </c>
      <c r="J6" s="364" t="s">
        <v>230</v>
      </c>
      <c r="K6" s="372"/>
      <c r="L6" s="373" t="s">
        <v>476</v>
      </c>
    </row>
    <row r="7" spans="1:26">
      <c r="A7" s="192">
        <v>4</v>
      </c>
      <c r="B7" s="198" t="s">
        <v>97</v>
      </c>
      <c r="C7" s="199" t="s">
        <v>318</v>
      </c>
      <c r="D7" s="203" t="s">
        <v>477</v>
      </c>
      <c r="E7" s="203" t="s">
        <v>478</v>
      </c>
      <c r="F7" s="372" t="s">
        <v>479</v>
      </c>
      <c r="G7" s="364" t="s">
        <v>11</v>
      </c>
      <c r="H7" s="364" t="s">
        <v>111</v>
      </c>
      <c r="I7" s="364" t="s">
        <v>23</v>
      </c>
      <c r="J7" s="364" t="s">
        <v>196</v>
      </c>
      <c r="K7" s="372" t="s">
        <v>480</v>
      </c>
      <c r="L7" s="373" t="s">
        <v>481</v>
      </c>
    </row>
    <row r="8" spans="1:26">
      <c r="A8" s="192">
        <v>5</v>
      </c>
      <c r="B8" s="198" t="s">
        <v>97</v>
      </c>
      <c r="C8" s="199" t="s">
        <v>318</v>
      </c>
      <c r="D8" s="203" t="s">
        <v>483</v>
      </c>
      <c r="E8" s="203" t="s">
        <v>484</v>
      </c>
      <c r="F8" s="372" t="s">
        <v>69</v>
      </c>
      <c r="G8" s="364" t="s">
        <v>21</v>
      </c>
      <c r="H8" s="364" t="s">
        <v>46</v>
      </c>
      <c r="I8" s="364" t="s">
        <v>23</v>
      </c>
      <c r="J8" s="364" t="s">
        <v>202</v>
      </c>
      <c r="K8" s="372" t="s">
        <v>485</v>
      </c>
      <c r="L8" s="373" t="s">
        <v>486</v>
      </c>
      <c r="O8" s="202"/>
    </row>
    <row r="9" spans="1:26">
      <c r="A9" s="192">
        <v>6</v>
      </c>
      <c r="B9" s="198" t="s">
        <v>97</v>
      </c>
      <c r="C9" s="199" t="s">
        <v>318</v>
      </c>
      <c r="D9" s="203" t="s">
        <v>487</v>
      </c>
      <c r="E9" s="203" t="s">
        <v>488</v>
      </c>
      <c r="F9" s="372" t="s">
        <v>339</v>
      </c>
      <c r="G9" s="364" t="s">
        <v>11</v>
      </c>
      <c r="H9" s="364" t="s">
        <v>46</v>
      </c>
      <c r="I9" s="364" t="s">
        <v>23</v>
      </c>
      <c r="J9" s="364" t="s">
        <v>253</v>
      </c>
      <c r="K9" s="372" t="s">
        <v>489</v>
      </c>
      <c r="L9" s="373" t="s">
        <v>490</v>
      </c>
    </row>
    <row r="10" spans="1:26">
      <c r="A10" s="192">
        <v>7</v>
      </c>
      <c r="B10" s="198" t="s">
        <v>97</v>
      </c>
      <c r="C10" s="199" t="s">
        <v>318</v>
      </c>
      <c r="D10" s="203" t="s">
        <v>491</v>
      </c>
      <c r="E10" s="203" t="s">
        <v>492</v>
      </c>
      <c r="F10" s="372" t="s">
        <v>90</v>
      </c>
      <c r="G10" s="364" t="s">
        <v>11</v>
      </c>
      <c r="H10" s="364" t="s">
        <v>111</v>
      </c>
      <c r="I10" s="364" t="s">
        <v>23</v>
      </c>
      <c r="J10" s="364" t="s">
        <v>196</v>
      </c>
      <c r="K10" s="372" t="s">
        <v>493</v>
      </c>
      <c r="L10" s="373" t="s">
        <v>494</v>
      </c>
    </row>
    <row r="11" spans="1:26">
      <c r="A11" s="192">
        <v>8</v>
      </c>
      <c r="B11" s="198" t="s">
        <v>97</v>
      </c>
      <c r="C11" s="199" t="s">
        <v>688</v>
      </c>
      <c r="D11" s="203"/>
      <c r="E11" s="203"/>
      <c r="F11" s="200" t="s">
        <v>715</v>
      </c>
      <c r="G11" s="198"/>
      <c r="H11" s="198" t="s">
        <v>111</v>
      </c>
      <c r="I11" s="198" t="s">
        <v>23</v>
      </c>
      <c r="J11" s="198"/>
      <c r="K11" s="200"/>
      <c r="L11" s="201"/>
    </row>
    <row r="12" spans="1:26">
      <c r="A12" s="192">
        <v>9</v>
      </c>
      <c r="B12" s="198" t="s">
        <v>97</v>
      </c>
      <c r="C12" s="199" t="s">
        <v>688</v>
      </c>
      <c r="D12" s="203"/>
      <c r="E12" s="203"/>
      <c r="F12" s="200"/>
      <c r="G12" s="198"/>
      <c r="H12" s="198" t="s">
        <v>199</v>
      </c>
      <c r="I12" s="198" t="s">
        <v>23</v>
      </c>
      <c r="J12" s="198"/>
      <c r="K12" s="200"/>
      <c r="L12" s="201"/>
    </row>
    <row r="13" spans="1:26">
      <c r="A13" s="192">
        <v>10</v>
      </c>
      <c r="B13" s="198" t="s">
        <v>97</v>
      </c>
      <c r="C13" s="199" t="s">
        <v>688</v>
      </c>
      <c r="D13" s="203"/>
      <c r="E13" s="203"/>
      <c r="F13" s="200" t="s">
        <v>136</v>
      </c>
      <c r="G13" s="198"/>
      <c r="H13" s="198" t="s">
        <v>199</v>
      </c>
      <c r="I13" s="198" t="s">
        <v>23</v>
      </c>
      <c r="J13" s="198"/>
      <c r="K13" s="200"/>
      <c r="L13" s="201"/>
    </row>
    <row r="14" spans="1:26">
      <c r="A14" s="192">
        <v>11</v>
      </c>
      <c r="B14" s="198" t="s">
        <v>97</v>
      </c>
      <c r="C14" s="199" t="s">
        <v>688</v>
      </c>
      <c r="D14" s="203"/>
      <c r="E14" s="203"/>
      <c r="F14" s="200" t="s">
        <v>136</v>
      </c>
      <c r="G14" s="198"/>
      <c r="H14" s="198" t="s">
        <v>111</v>
      </c>
      <c r="I14" s="198" t="s">
        <v>8</v>
      </c>
      <c r="J14" s="198"/>
      <c r="K14" s="200"/>
      <c r="L14" s="201"/>
    </row>
    <row r="15" spans="1:26">
      <c r="A15" s="192">
        <v>12</v>
      </c>
      <c r="B15" s="198" t="s">
        <v>97</v>
      </c>
      <c r="C15" s="199" t="s">
        <v>688</v>
      </c>
      <c r="D15" s="203"/>
      <c r="E15" s="203"/>
      <c r="F15" s="200"/>
      <c r="G15" s="198"/>
      <c r="H15" s="198"/>
      <c r="I15" s="198"/>
      <c r="J15" s="198"/>
      <c r="K15" s="200"/>
      <c r="L15" s="201"/>
    </row>
    <row r="16" spans="1:26">
      <c r="A16" s="204"/>
      <c r="B16" s="130"/>
      <c r="C16" s="115"/>
      <c r="D16" s="115"/>
      <c r="E16" s="115"/>
      <c r="F16" s="115"/>
      <c r="G16" s="130"/>
      <c r="H16" s="130"/>
      <c r="I16" s="130"/>
      <c r="J16" s="130"/>
      <c r="K16" s="205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11">
      <c r="A17" s="115"/>
      <c r="B17" s="130"/>
      <c r="C17" s="207"/>
      <c r="D17" s="207"/>
      <c r="E17" s="207"/>
      <c r="F17" s="207"/>
      <c r="G17" s="130"/>
      <c r="H17" s="130"/>
      <c r="I17" s="130"/>
      <c r="J17" s="130"/>
      <c r="K17" s="207"/>
    </row>
    <row r="18" spans="1:11" ht="16">
      <c r="A18" s="115"/>
      <c r="B18" s="130"/>
      <c r="C18" s="208" t="s">
        <v>186</v>
      </c>
      <c r="D18" s="208" t="s">
        <v>234</v>
      </c>
      <c r="E18" s="209"/>
      <c r="F18" s="208" t="s">
        <v>187</v>
      </c>
      <c r="G18" s="210" t="s">
        <v>234</v>
      </c>
      <c r="H18" s="211"/>
      <c r="I18" s="212" t="s">
        <v>188</v>
      </c>
      <c r="J18" s="212" t="s">
        <v>234</v>
      </c>
      <c r="K18" s="207"/>
    </row>
    <row r="19" spans="1:11" ht="16">
      <c r="A19" s="115"/>
      <c r="B19" s="130"/>
      <c r="C19" s="213" t="s">
        <v>21</v>
      </c>
      <c r="D19" s="94">
        <f>COUNTIF(G3:G16,"G")</f>
        <v>1</v>
      </c>
      <c r="E19" s="209"/>
      <c r="F19" s="214" t="s">
        <v>46</v>
      </c>
      <c r="G19" s="83">
        <f>COUNTIF(H4:H16,"EU")</f>
        <v>3</v>
      </c>
      <c r="H19" s="211"/>
      <c r="I19" s="215" t="s">
        <v>23</v>
      </c>
      <c r="J19" s="71">
        <f>COUNTIF(I4:I16,"M")</f>
        <v>9</v>
      </c>
      <c r="K19" s="207"/>
    </row>
    <row r="20" spans="1:11" ht="16">
      <c r="A20" s="115"/>
      <c r="B20" s="130"/>
      <c r="C20" s="213" t="s">
        <v>38</v>
      </c>
      <c r="D20" s="94">
        <f>COUNTIF(G3:G16,"U")</f>
        <v>0</v>
      </c>
      <c r="E20" s="209"/>
      <c r="F20" s="214" t="s">
        <v>199</v>
      </c>
      <c r="G20" s="83">
        <f>COUNTIF(H4:H16,"Asia")</f>
        <v>3</v>
      </c>
      <c r="H20" s="211"/>
      <c r="I20" s="215" t="s">
        <v>8</v>
      </c>
      <c r="J20" s="71">
        <f>COUNTIF(I4:I16,"F")</f>
        <v>2</v>
      </c>
      <c r="K20" s="207"/>
    </row>
    <row r="21" spans="1:11" ht="16">
      <c r="A21" s="115"/>
      <c r="B21" s="130"/>
      <c r="C21" s="213" t="s">
        <v>11</v>
      </c>
      <c r="D21" s="94">
        <f>COUNTIF(G3:G16,"I")</f>
        <v>7</v>
      </c>
      <c r="E21" s="209"/>
      <c r="F21" s="214" t="s">
        <v>111</v>
      </c>
      <c r="G21" s="83">
        <f>COUNTIF(H4:H16,"US")</f>
        <v>5</v>
      </c>
      <c r="H21" s="211"/>
      <c r="I21" s="215"/>
      <c r="J21" s="215"/>
      <c r="K21" s="207"/>
    </row>
    <row r="22" spans="1:11" ht="16">
      <c r="A22" s="115"/>
      <c r="B22" s="130"/>
      <c r="C22" s="209"/>
      <c r="D22" s="216">
        <f>D19+D20+D21</f>
        <v>8</v>
      </c>
      <c r="E22" s="216"/>
      <c r="F22" s="216"/>
      <c r="G22" s="211">
        <f>G19+G20+G21</f>
        <v>11</v>
      </c>
      <c r="H22" s="211"/>
      <c r="I22" s="211"/>
      <c r="J22" s="211">
        <f>J19+J20+J21</f>
        <v>11</v>
      </c>
      <c r="K22" s="207"/>
    </row>
    <row r="23" spans="1:11">
      <c r="C23" s="217"/>
      <c r="D23" s="217"/>
      <c r="E23" s="217"/>
      <c r="F23" s="217"/>
      <c r="K23" s="217"/>
    </row>
    <row r="24" spans="1:11">
      <c r="C24" s="217"/>
      <c r="D24" s="217"/>
      <c r="E24" s="217"/>
      <c r="F24" s="217"/>
      <c r="K24" s="217"/>
    </row>
    <row r="25" spans="1:11">
      <c r="C25" s="217"/>
      <c r="D25" s="217"/>
      <c r="E25" s="217"/>
      <c r="F25" s="217"/>
      <c r="K25" s="217"/>
    </row>
    <row r="26" spans="1:11">
      <c r="C26" s="217"/>
      <c r="D26" s="217"/>
      <c r="E26" s="217"/>
      <c r="F26" s="217"/>
      <c r="K26" s="217"/>
    </row>
    <row r="27" spans="1:11">
      <c r="C27" s="217"/>
      <c r="D27" s="217"/>
      <c r="E27" s="217"/>
      <c r="F27" s="217"/>
      <c r="K27" s="217"/>
    </row>
    <row r="28" spans="1:11">
      <c r="C28" s="217"/>
      <c r="D28" s="217"/>
      <c r="E28" s="217"/>
      <c r="F28" s="217"/>
      <c r="K28" s="217"/>
    </row>
    <row r="29" spans="1:11">
      <c r="C29" s="217"/>
      <c r="D29" s="217"/>
      <c r="E29" s="217"/>
      <c r="F29" s="217"/>
      <c r="K29" s="217"/>
    </row>
    <row r="30" spans="1:11">
      <c r="C30" s="217"/>
      <c r="D30" s="217"/>
      <c r="E30" s="217"/>
      <c r="F30" s="217"/>
      <c r="K30" s="217"/>
    </row>
    <row r="31" spans="1:11">
      <c r="C31" s="217"/>
      <c r="D31" s="217"/>
      <c r="E31" s="217"/>
      <c r="F31" s="217"/>
      <c r="K31" s="217"/>
    </row>
    <row r="32" spans="1:11">
      <c r="C32" s="217"/>
      <c r="D32" s="217"/>
      <c r="E32" s="217"/>
      <c r="F32" s="217"/>
      <c r="K32" s="217"/>
    </row>
    <row r="33" spans="3:11">
      <c r="C33" s="217"/>
      <c r="D33" s="217"/>
      <c r="E33" s="217"/>
      <c r="F33" s="217"/>
      <c r="K33" s="217"/>
    </row>
    <row r="34" spans="3:11">
      <c r="C34" s="217"/>
      <c r="D34" s="217"/>
      <c r="E34" s="217"/>
      <c r="F34" s="217"/>
      <c r="K34" s="217"/>
    </row>
    <row r="35" spans="3:11">
      <c r="C35" s="217"/>
      <c r="D35" s="217"/>
      <c r="E35" s="217"/>
      <c r="F35" s="217"/>
      <c r="K35" s="217"/>
    </row>
    <row r="36" spans="3:11">
      <c r="C36" s="217"/>
      <c r="D36" s="217"/>
      <c r="E36" s="217"/>
      <c r="F36" s="217"/>
      <c r="K36" s="217"/>
    </row>
    <row r="37" spans="3:11">
      <c r="C37" s="217"/>
      <c r="D37" s="217"/>
      <c r="E37" s="217"/>
      <c r="F37" s="217"/>
      <c r="K37" s="217"/>
    </row>
    <row r="38" spans="3:11">
      <c r="C38" s="217"/>
      <c r="D38" s="217"/>
      <c r="E38" s="217"/>
      <c r="F38" s="217"/>
      <c r="K38" s="217"/>
    </row>
    <row r="39" spans="3:11">
      <c r="C39" s="217"/>
      <c r="D39" s="217"/>
      <c r="E39" s="217"/>
      <c r="F39" s="217"/>
      <c r="K39" s="217"/>
    </row>
    <row r="40" spans="3:11">
      <c r="C40" s="217"/>
      <c r="D40" s="217"/>
      <c r="E40" s="217"/>
      <c r="F40" s="217"/>
      <c r="K40" s="217"/>
    </row>
    <row r="41" spans="3:11">
      <c r="C41" s="217"/>
      <c r="D41" s="217"/>
      <c r="E41" s="217"/>
      <c r="F41" s="217"/>
      <c r="K41" s="217"/>
    </row>
    <row r="42" spans="3:11">
      <c r="C42" s="217"/>
      <c r="D42" s="217"/>
      <c r="E42" s="217"/>
      <c r="F42" s="217"/>
      <c r="K42" s="217"/>
    </row>
    <row r="43" spans="3:11">
      <c r="C43" s="217"/>
      <c r="D43" s="217"/>
      <c r="E43" s="217"/>
      <c r="F43" s="217"/>
      <c r="K43" s="217"/>
    </row>
    <row r="44" spans="3:11">
      <c r="C44" s="217"/>
      <c r="D44" s="217"/>
      <c r="E44" s="217"/>
      <c r="F44" s="217"/>
      <c r="K44" s="217"/>
    </row>
    <row r="45" spans="3:11">
      <c r="C45" s="217"/>
      <c r="D45" s="217"/>
      <c r="E45" s="217"/>
      <c r="F45" s="217"/>
      <c r="K45" s="217"/>
    </row>
    <row r="46" spans="3:11">
      <c r="C46" s="217"/>
      <c r="D46" s="217"/>
      <c r="E46" s="217"/>
      <c r="F46" s="217"/>
      <c r="K46" s="217"/>
    </row>
    <row r="47" spans="3:11">
      <c r="C47" s="217"/>
      <c r="D47" s="217"/>
      <c r="E47" s="217"/>
      <c r="F47" s="217"/>
      <c r="K47" s="217"/>
    </row>
    <row r="48" spans="3:11">
      <c r="C48" s="217"/>
      <c r="D48" s="217"/>
      <c r="E48" s="217"/>
      <c r="F48" s="217"/>
      <c r="K48" s="217"/>
    </row>
    <row r="49" spans="3:11">
      <c r="C49" s="217"/>
      <c r="D49" s="217"/>
      <c r="E49" s="217"/>
      <c r="F49" s="217"/>
      <c r="K49" s="217"/>
    </row>
    <row r="50" spans="3:11">
      <c r="C50" s="217"/>
      <c r="D50" s="217"/>
      <c r="E50" s="217"/>
      <c r="F50" s="217"/>
      <c r="K50" s="217"/>
    </row>
    <row r="51" spans="3:11">
      <c r="C51" s="217"/>
      <c r="D51" s="217"/>
      <c r="E51" s="217"/>
      <c r="F51" s="217"/>
      <c r="K51" s="217"/>
    </row>
    <row r="52" spans="3:11">
      <c r="C52" s="217"/>
      <c r="D52" s="217"/>
      <c r="E52" s="217"/>
      <c r="F52" s="217"/>
      <c r="K52" s="217"/>
    </row>
    <row r="53" spans="3:11">
      <c r="C53" s="217"/>
      <c r="D53" s="217"/>
      <c r="E53" s="217"/>
      <c r="F53" s="217"/>
      <c r="K53" s="217"/>
    </row>
    <row r="54" spans="3:11">
      <c r="C54" s="217"/>
      <c r="D54" s="217"/>
      <c r="E54" s="217"/>
      <c r="F54" s="217"/>
      <c r="K54" s="217"/>
    </row>
    <row r="55" spans="3:11">
      <c r="C55" s="217"/>
      <c r="D55" s="217"/>
      <c r="E55" s="217"/>
      <c r="F55" s="217"/>
      <c r="K55" s="217"/>
    </row>
    <row r="56" spans="3:11">
      <c r="C56" s="217"/>
      <c r="D56" s="217"/>
      <c r="E56" s="217"/>
      <c r="F56" s="217"/>
      <c r="K56" s="217"/>
    </row>
    <row r="57" spans="3:11">
      <c r="C57" s="217"/>
      <c r="D57" s="217"/>
      <c r="E57" s="217"/>
      <c r="F57" s="217"/>
      <c r="K57" s="217"/>
    </row>
    <row r="58" spans="3:11">
      <c r="C58" s="217"/>
      <c r="D58" s="217"/>
      <c r="E58" s="217"/>
      <c r="F58" s="217"/>
      <c r="K58" s="217"/>
    </row>
    <row r="59" spans="3:11">
      <c r="C59" s="217"/>
      <c r="D59" s="217"/>
      <c r="E59" s="217"/>
      <c r="F59" s="217"/>
      <c r="K59" s="217"/>
    </row>
    <row r="60" spans="3:11">
      <c r="C60" s="217"/>
      <c r="D60" s="217"/>
      <c r="E60" s="217"/>
      <c r="F60" s="217"/>
      <c r="K60" s="217"/>
    </row>
    <row r="61" spans="3:11">
      <c r="C61" s="217"/>
      <c r="D61" s="217"/>
      <c r="E61" s="217"/>
      <c r="F61" s="217"/>
      <c r="K61" s="217"/>
    </row>
    <row r="62" spans="3:11">
      <c r="C62" s="217"/>
      <c r="D62" s="217"/>
      <c r="E62" s="217"/>
      <c r="F62" s="217"/>
      <c r="K62" s="217"/>
    </row>
    <row r="63" spans="3:11">
      <c r="C63" s="217"/>
      <c r="D63" s="217"/>
      <c r="E63" s="217"/>
      <c r="F63" s="217"/>
      <c r="K63" s="217"/>
    </row>
    <row r="64" spans="3:11">
      <c r="C64" s="217"/>
      <c r="D64" s="217"/>
      <c r="E64" s="217"/>
      <c r="F64" s="217"/>
      <c r="K64" s="217"/>
    </row>
    <row r="65" spans="3:11">
      <c r="C65" s="217"/>
      <c r="D65" s="217"/>
      <c r="E65" s="217"/>
      <c r="F65" s="217"/>
      <c r="K65" s="217"/>
    </row>
    <row r="66" spans="3:11">
      <c r="C66" s="217"/>
      <c r="D66" s="217"/>
      <c r="E66" s="217"/>
      <c r="F66" s="217"/>
      <c r="K66" s="217"/>
    </row>
    <row r="67" spans="3:11">
      <c r="C67" s="217"/>
      <c r="D67" s="217"/>
      <c r="E67" s="217"/>
      <c r="F67" s="217"/>
      <c r="K67" s="217"/>
    </row>
    <row r="68" spans="3:11">
      <c r="C68" s="217"/>
      <c r="D68" s="217"/>
      <c r="E68" s="217"/>
      <c r="F68" s="217"/>
      <c r="K68" s="217"/>
    </row>
    <row r="69" spans="3:11">
      <c r="C69" s="217"/>
      <c r="D69" s="217"/>
      <c r="E69" s="217"/>
      <c r="F69" s="217"/>
      <c r="K69" s="217"/>
    </row>
    <row r="70" spans="3:11">
      <c r="C70" s="217"/>
      <c r="D70" s="217"/>
      <c r="E70" s="217"/>
      <c r="F70" s="217"/>
      <c r="K70" s="217"/>
    </row>
    <row r="71" spans="3:11">
      <c r="C71" s="217"/>
      <c r="D71" s="217"/>
      <c r="E71" s="217"/>
      <c r="F71" s="217"/>
      <c r="K71" s="217"/>
    </row>
    <row r="72" spans="3:11">
      <c r="C72" s="217"/>
      <c r="D72" s="217"/>
      <c r="E72" s="217"/>
      <c r="F72" s="217"/>
      <c r="K72" s="217"/>
    </row>
    <row r="73" spans="3:11">
      <c r="C73" s="217"/>
      <c r="D73" s="217"/>
      <c r="E73" s="217"/>
      <c r="F73" s="217"/>
      <c r="K73" s="217"/>
    </row>
    <row r="74" spans="3:11">
      <c r="C74" s="217"/>
      <c r="D74" s="217"/>
      <c r="E74" s="217"/>
      <c r="F74" s="217"/>
      <c r="K74" s="217"/>
    </row>
    <row r="75" spans="3:11">
      <c r="C75" s="217"/>
      <c r="D75" s="217"/>
      <c r="E75" s="217"/>
      <c r="F75" s="217"/>
      <c r="K75" s="217"/>
    </row>
    <row r="76" spans="3:11">
      <c r="C76" s="217"/>
      <c r="D76" s="217"/>
      <c r="E76" s="217"/>
      <c r="F76" s="217"/>
      <c r="K76" s="217"/>
    </row>
    <row r="77" spans="3:11">
      <c r="C77" s="217"/>
      <c r="D77" s="217"/>
      <c r="E77" s="217"/>
      <c r="F77" s="217"/>
      <c r="K77" s="217"/>
    </row>
    <row r="78" spans="3:11">
      <c r="C78" s="217"/>
      <c r="D78" s="217"/>
      <c r="E78" s="217"/>
      <c r="F78" s="217"/>
      <c r="K78" s="217"/>
    </row>
    <row r="79" spans="3:11">
      <c r="C79" s="217"/>
      <c r="D79" s="217"/>
      <c r="E79" s="217"/>
      <c r="F79" s="217"/>
      <c r="K79" s="217"/>
    </row>
    <row r="80" spans="3:11">
      <c r="C80" s="217"/>
      <c r="D80" s="217"/>
      <c r="E80" s="217"/>
      <c r="F80" s="217"/>
      <c r="K80" s="217"/>
    </row>
    <row r="81" spans="3:11">
      <c r="C81" s="217"/>
      <c r="D81" s="217"/>
      <c r="E81" s="217"/>
      <c r="F81" s="217"/>
      <c r="K81" s="217"/>
    </row>
    <row r="82" spans="3:11">
      <c r="C82" s="217"/>
      <c r="D82" s="217"/>
      <c r="E82" s="217"/>
      <c r="F82" s="217"/>
      <c r="K82" s="217"/>
    </row>
    <row r="83" spans="3:11">
      <c r="C83" s="217"/>
      <c r="D83" s="217"/>
      <c r="E83" s="217"/>
      <c r="F83" s="217"/>
      <c r="K83" s="217"/>
    </row>
    <row r="84" spans="3:11">
      <c r="C84" s="217"/>
      <c r="D84" s="217"/>
      <c r="E84" s="217"/>
      <c r="F84" s="217"/>
      <c r="K84" s="217"/>
    </row>
    <row r="85" spans="3:11">
      <c r="C85" s="217"/>
      <c r="D85" s="217"/>
      <c r="E85" s="217"/>
      <c r="F85" s="217"/>
      <c r="K85" s="217"/>
    </row>
    <row r="86" spans="3:11">
      <c r="C86" s="217"/>
      <c r="D86" s="217"/>
      <c r="E86" s="217"/>
      <c r="F86" s="217"/>
      <c r="K86" s="217"/>
    </row>
    <row r="87" spans="3:11">
      <c r="C87" s="217"/>
      <c r="D87" s="217"/>
      <c r="E87" s="217"/>
      <c r="F87" s="217"/>
      <c r="K87" s="217"/>
    </row>
    <row r="88" spans="3:11">
      <c r="C88" s="217"/>
      <c r="D88" s="217"/>
      <c r="E88" s="217"/>
      <c r="F88" s="217"/>
      <c r="K88" s="217"/>
    </row>
    <row r="89" spans="3:11">
      <c r="C89" s="217"/>
      <c r="D89" s="217"/>
      <c r="E89" s="217"/>
      <c r="F89" s="217"/>
      <c r="K89" s="217"/>
    </row>
    <row r="90" spans="3:11">
      <c r="C90" s="217"/>
      <c r="D90" s="217"/>
      <c r="E90" s="217"/>
      <c r="F90" s="217"/>
      <c r="K90" s="217"/>
    </row>
    <row r="91" spans="3:11">
      <c r="C91" s="217"/>
      <c r="D91" s="217"/>
      <c r="E91" s="217"/>
      <c r="F91" s="217"/>
      <c r="K91" s="217"/>
    </row>
    <row r="92" spans="3:11">
      <c r="C92" s="217"/>
      <c r="D92" s="217"/>
      <c r="E92" s="217"/>
      <c r="F92" s="217"/>
      <c r="K92" s="217"/>
    </row>
    <row r="93" spans="3:11">
      <c r="C93" s="217"/>
      <c r="D93" s="217"/>
      <c r="E93" s="217"/>
      <c r="F93" s="217"/>
      <c r="K93" s="217"/>
    </row>
    <row r="94" spans="3:11">
      <c r="C94" s="217"/>
      <c r="D94" s="217"/>
      <c r="E94" s="217"/>
      <c r="F94" s="217"/>
      <c r="K94" s="217"/>
    </row>
    <row r="95" spans="3:11">
      <c r="C95" s="217"/>
      <c r="D95" s="217"/>
      <c r="E95" s="217"/>
      <c r="F95" s="217"/>
      <c r="K95" s="217"/>
    </row>
    <row r="96" spans="3:11">
      <c r="C96" s="217"/>
      <c r="D96" s="217"/>
      <c r="E96" s="217"/>
      <c r="F96" s="217"/>
      <c r="K96" s="217"/>
    </row>
    <row r="97" spans="3:11">
      <c r="C97" s="217"/>
      <c r="D97" s="217"/>
      <c r="E97" s="217"/>
      <c r="F97" s="217"/>
      <c r="K97" s="217"/>
    </row>
    <row r="98" spans="3:11">
      <c r="C98" s="217"/>
      <c r="D98" s="217"/>
      <c r="E98" s="217"/>
      <c r="F98" s="217"/>
      <c r="K98" s="217"/>
    </row>
    <row r="99" spans="3:11">
      <c r="C99" s="217"/>
      <c r="D99" s="217"/>
      <c r="E99" s="217"/>
      <c r="F99" s="217"/>
      <c r="K99" s="217"/>
    </row>
    <row r="100" spans="3:11">
      <c r="C100" s="217"/>
      <c r="D100" s="217"/>
      <c r="E100" s="217"/>
      <c r="F100" s="217"/>
      <c r="K100" s="217"/>
    </row>
    <row r="101" spans="3:11">
      <c r="C101" s="217"/>
      <c r="D101" s="217"/>
      <c r="E101" s="217"/>
      <c r="F101" s="217"/>
      <c r="K101" s="217"/>
    </row>
    <row r="102" spans="3:11">
      <c r="C102" s="217"/>
      <c r="D102" s="217"/>
      <c r="E102" s="217"/>
      <c r="F102" s="217"/>
      <c r="K102" s="217"/>
    </row>
    <row r="103" spans="3:11">
      <c r="C103" s="217"/>
      <c r="D103" s="217"/>
      <c r="E103" s="217"/>
      <c r="F103" s="217"/>
      <c r="K103" s="217"/>
    </row>
    <row r="104" spans="3:11">
      <c r="C104" s="217"/>
      <c r="D104" s="217"/>
      <c r="E104" s="217"/>
      <c r="F104" s="217"/>
      <c r="K104" s="217"/>
    </row>
    <row r="105" spans="3:11">
      <c r="C105" s="217"/>
      <c r="D105" s="217"/>
      <c r="E105" s="217"/>
      <c r="F105" s="217"/>
      <c r="K105" s="217"/>
    </row>
    <row r="106" spans="3:11">
      <c r="C106" s="217"/>
      <c r="D106" s="217"/>
      <c r="E106" s="217"/>
      <c r="F106" s="217"/>
      <c r="K106" s="217"/>
    </row>
    <row r="107" spans="3:11">
      <c r="C107" s="217"/>
      <c r="D107" s="217"/>
      <c r="E107" s="217"/>
      <c r="F107" s="217"/>
      <c r="K107" s="217"/>
    </row>
    <row r="108" spans="3:11">
      <c r="C108" s="217"/>
      <c r="D108" s="217"/>
      <c r="E108" s="217"/>
      <c r="F108" s="217"/>
      <c r="K108" s="217"/>
    </row>
    <row r="109" spans="3:11">
      <c r="C109" s="217"/>
      <c r="D109" s="217"/>
      <c r="E109" s="217"/>
      <c r="F109" s="217"/>
      <c r="K109" s="217"/>
    </row>
    <row r="110" spans="3:11">
      <c r="C110" s="217"/>
      <c r="D110" s="217"/>
      <c r="E110" s="217"/>
      <c r="F110" s="217"/>
      <c r="K110" s="217"/>
    </row>
    <row r="111" spans="3:11">
      <c r="C111" s="217"/>
      <c r="D111" s="217"/>
      <c r="E111" s="217"/>
      <c r="F111" s="217"/>
      <c r="K111" s="217"/>
    </row>
    <row r="112" spans="3:11">
      <c r="C112" s="217"/>
      <c r="D112" s="217"/>
      <c r="E112" s="217"/>
      <c r="F112" s="217"/>
      <c r="K112" s="217"/>
    </row>
    <row r="113" spans="3:11">
      <c r="C113" s="217"/>
      <c r="D113" s="217"/>
      <c r="E113" s="217"/>
      <c r="F113" s="217"/>
      <c r="K113" s="217"/>
    </row>
    <row r="114" spans="3:11">
      <c r="C114" s="217"/>
      <c r="D114" s="217"/>
      <c r="E114" s="217"/>
      <c r="F114" s="217"/>
      <c r="K114" s="217"/>
    </row>
    <row r="115" spans="3:11">
      <c r="C115" s="217"/>
      <c r="D115" s="217"/>
      <c r="E115" s="217"/>
      <c r="F115" s="217"/>
      <c r="K115" s="217"/>
    </row>
    <row r="116" spans="3:11">
      <c r="C116" s="217"/>
      <c r="D116" s="217"/>
      <c r="E116" s="217"/>
      <c r="F116" s="217"/>
      <c r="K116" s="217"/>
    </row>
    <row r="117" spans="3:11">
      <c r="C117" s="217"/>
      <c r="D117" s="217"/>
      <c r="E117" s="217"/>
      <c r="F117" s="217"/>
      <c r="K117" s="217"/>
    </row>
    <row r="118" spans="3:11">
      <c r="C118" s="217"/>
      <c r="D118" s="217"/>
      <c r="E118" s="217"/>
      <c r="F118" s="217"/>
      <c r="K118" s="217"/>
    </row>
    <row r="119" spans="3:11">
      <c r="C119" s="217"/>
      <c r="D119" s="217"/>
      <c r="E119" s="217"/>
      <c r="F119" s="217"/>
      <c r="K119" s="217"/>
    </row>
    <row r="120" spans="3:11">
      <c r="C120" s="217"/>
      <c r="D120" s="217"/>
      <c r="E120" s="217"/>
      <c r="F120" s="217"/>
      <c r="K120" s="217"/>
    </row>
    <row r="121" spans="3:11">
      <c r="C121" s="217"/>
      <c r="D121" s="217"/>
      <c r="E121" s="217"/>
      <c r="F121" s="217"/>
      <c r="K121" s="217"/>
    </row>
    <row r="122" spans="3:11">
      <c r="C122" s="217"/>
      <c r="D122" s="217"/>
      <c r="E122" s="217"/>
      <c r="F122" s="217"/>
      <c r="K122" s="217"/>
    </row>
    <row r="123" spans="3:11">
      <c r="C123" s="217"/>
      <c r="D123" s="217"/>
      <c r="E123" s="217"/>
      <c r="F123" s="217"/>
      <c r="K123" s="217"/>
    </row>
    <row r="124" spans="3:11">
      <c r="C124" s="217"/>
      <c r="D124" s="217"/>
      <c r="E124" s="217"/>
      <c r="F124" s="217"/>
      <c r="K124" s="217"/>
    </row>
    <row r="125" spans="3:11">
      <c r="C125" s="217"/>
      <c r="D125" s="217"/>
      <c r="E125" s="217"/>
      <c r="F125" s="217"/>
      <c r="K125" s="217"/>
    </row>
    <row r="126" spans="3:11">
      <c r="C126" s="217"/>
      <c r="D126" s="217"/>
      <c r="E126" s="217"/>
      <c r="F126" s="217"/>
      <c r="K126" s="217"/>
    </row>
    <row r="127" spans="3:11">
      <c r="C127" s="217"/>
      <c r="D127" s="217"/>
      <c r="E127" s="217"/>
      <c r="F127" s="217"/>
      <c r="K127" s="217"/>
    </row>
    <row r="128" spans="3:11">
      <c r="C128" s="217"/>
      <c r="D128" s="217"/>
      <c r="E128" s="217"/>
      <c r="F128" s="217"/>
      <c r="K128" s="217"/>
    </row>
    <row r="129" spans="3:11">
      <c r="C129" s="217"/>
      <c r="D129" s="217"/>
      <c r="E129" s="217"/>
      <c r="F129" s="217"/>
      <c r="K129" s="217"/>
    </row>
    <row r="130" spans="3:11">
      <c r="C130" s="217"/>
      <c r="D130" s="217"/>
      <c r="E130" s="217"/>
      <c r="F130" s="217"/>
      <c r="K130" s="217"/>
    </row>
    <row r="131" spans="3:11">
      <c r="C131" s="217"/>
      <c r="D131" s="217"/>
      <c r="E131" s="217"/>
      <c r="F131" s="217"/>
      <c r="K131" s="217"/>
    </row>
    <row r="132" spans="3:11">
      <c r="C132" s="217"/>
      <c r="D132" s="217"/>
      <c r="E132" s="217"/>
      <c r="F132" s="217"/>
      <c r="K132" s="217"/>
    </row>
    <row r="133" spans="3:11">
      <c r="C133" s="217"/>
      <c r="D133" s="217"/>
      <c r="E133" s="217"/>
      <c r="F133" s="217"/>
      <c r="K133" s="217"/>
    </row>
    <row r="134" spans="3:11">
      <c r="C134" s="217"/>
      <c r="D134" s="217"/>
      <c r="E134" s="217"/>
      <c r="F134" s="217"/>
      <c r="K134" s="217"/>
    </row>
    <row r="135" spans="3:11">
      <c r="C135" s="217"/>
      <c r="D135" s="217"/>
      <c r="E135" s="217"/>
      <c r="F135" s="217"/>
      <c r="K135" s="217"/>
    </row>
    <row r="136" spans="3:11">
      <c r="C136" s="217"/>
      <c r="D136" s="217"/>
      <c r="E136" s="217"/>
      <c r="F136" s="217"/>
      <c r="K136" s="217"/>
    </row>
    <row r="137" spans="3:11">
      <c r="C137" s="217"/>
      <c r="D137" s="217"/>
      <c r="E137" s="217"/>
      <c r="F137" s="217"/>
      <c r="K137" s="217"/>
    </row>
    <row r="138" spans="3:11">
      <c r="C138" s="217"/>
      <c r="D138" s="217"/>
      <c r="E138" s="217"/>
      <c r="F138" s="217"/>
      <c r="K138" s="217"/>
    </row>
    <row r="139" spans="3:11">
      <c r="C139" s="217"/>
      <c r="D139" s="217"/>
      <c r="E139" s="217"/>
      <c r="F139" s="217"/>
      <c r="K139" s="217"/>
    </row>
    <row r="140" spans="3:11">
      <c r="C140" s="217"/>
      <c r="D140" s="217"/>
      <c r="E140" s="217"/>
      <c r="F140" s="217"/>
      <c r="K140" s="217"/>
    </row>
    <row r="141" spans="3:11">
      <c r="C141" s="217"/>
      <c r="D141" s="217"/>
      <c r="E141" s="217"/>
      <c r="F141" s="217"/>
      <c r="K141" s="217"/>
    </row>
    <row r="142" spans="3:11">
      <c r="C142" s="217"/>
      <c r="D142" s="217"/>
      <c r="E142" s="217"/>
      <c r="F142" s="217"/>
      <c r="K142" s="217"/>
    </row>
    <row r="143" spans="3:11">
      <c r="C143" s="217"/>
      <c r="D143" s="217"/>
      <c r="E143" s="217"/>
      <c r="F143" s="217"/>
      <c r="K143" s="217"/>
    </row>
    <row r="144" spans="3:11">
      <c r="C144" s="217"/>
      <c r="D144" s="217"/>
      <c r="E144" s="217"/>
      <c r="F144" s="217"/>
      <c r="K144" s="217"/>
    </row>
    <row r="145" spans="3:11">
      <c r="C145" s="217"/>
      <c r="D145" s="217"/>
      <c r="E145" s="217"/>
      <c r="F145" s="217"/>
      <c r="K145" s="217"/>
    </row>
    <row r="146" spans="3:11">
      <c r="C146" s="217"/>
      <c r="D146" s="217"/>
      <c r="E146" s="217"/>
      <c r="F146" s="217"/>
      <c r="K146" s="217"/>
    </row>
    <row r="147" spans="3:11">
      <c r="C147" s="217"/>
      <c r="D147" s="217"/>
      <c r="E147" s="217"/>
      <c r="F147" s="217"/>
      <c r="K147" s="217"/>
    </row>
    <row r="148" spans="3:11">
      <c r="C148" s="217"/>
      <c r="D148" s="217"/>
      <c r="E148" s="217"/>
      <c r="F148" s="217"/>
      <c r="K148" s="217"/>
    </row>
    <row r="149" spans="3:11">
      <c r="C149" s="217"/>
      <c r="D149" s="217"/>
      <c r="E149" s="217"/>
      <c r="F149" s="217"/>
      <c r="K149" s="217"/>
    </row>
    <row r="150" spans="3:11">
      <c r="C150" s="217"/>
      <c r="D150" s="217"/>
      <c r="E150" s="217"/>
      <c r="F150" s="217"/>
      <c r="K150" s="217"/>
    </row>
    <row r="151" spans="3:11">
      <c r="C151" s="217"/>
      <c r="D151" s="217"/>
      <c r="E151" s="217"/>
      <c r="F151" s="217"/>
      <c r="K151" s="217"/>
    </row>
    <row r="152" spans="3:11">
      <c r="C152" s="217"/>
      <c r="D152" s="217"/>
      <c r="E152" s="217"/>
      <c r="F152" s="217"/>
      <c r="K152" s="217"/>
    </row>
    <row r="153" spans="3:11">
      <c r="C153" s="217"/>
      <c r="D153" s="217"/>
      <c r="E153" s="217"/>
      <c r="F153" s="217"/>
      <c r="K153" s="217"/>
    </row>
    <row r="154" spans="3:11">
      <c r="C154" s="217"/>
      <c r="D154" s="217"/>
      <c r="E154" s="217"/>
      <c r="F154" s="217"/>
      <c r="K154" s="217"/>
    </row>
    <row r="155" spans="3:11">
      <c r="C155" s="217"/>
      <c r="D155" s="217"/>
      <c r="E155" s="217"/>
      <c r="F155" s="217"/>
      <c r="K155" s="217"/>
    </row>
    <row r="156" spans="3:11">
      <c r="C156" s="217"/>
      <c r="D156" s="217"/>
      <c r="E156" s="217"/>
      <c r="F156" s="217"/>
      <c r="K156" s="217"/>
    </row>
    <row r="157" spans="3:11">
      <c r="C157" s="217"/>
      <c r="D157" s="217"/>
      <c r="E157" s="217"/>
      <c r="F157" s="217"/>
      <c r="K157" s="217"/>
    </row>
    <row r="158" spans="3:11">
      <c r="C158" s="217"/>
      <c r="D158" s="217"/>
      <c r="E158" s="217"/>
      <c r="F158" s="217"/>
      <c r="K158" s="217"/>
    </row>
    <row r="159" spans="3:11">
      <c r="C159" s="217"/>
      <c r="D159" s="217"/>
      <c r="E159" s="217"/>
      <c r="F159" s="217"/>
      <c r="K159" s="217"/>
    </row>
    <row r="160" spans="3:11">
      <c r="C160" s="217"/>
      <c r="D160" s="217"/>
      <c r="E160" s="217"/>
      <c r="F160" s="217"/>
      <c r="K160" s="217"/>
    </row>
    <row r="161" spans="3:11">
      <c r="C161" s="217"/>
      <c r="D161" s="217"/>
      <c r="E161" s="217"/>
      <c r="F161" s="217"/>
      <c r="K161" s="217"/>
    </row>
    <row r="162" spans="3:11">
      <c r="C162" s="217"/>
      <c r="D162" s="217"/>
      <c r="E162" s="217"/>
      <c r="F162" s="217"/>
      <c r="K162" s="217"/>
    </row>
    <row r="163" spans="3:11">
      <c r="C163" s="217"/>
      <c r="D163" s="217"/>
      <c r="E163" s="217"/>
      <c r="F163" s="217"/>
      <c r="K163" s="217"/>
    </row>
    <row r="164" spans="3:11">
      <c r="C164" s="217"/>
      <c r="D164" s="217"/>
      <c r="E164" s="217"/>
      <c r="F164" s="217"/>
      <c r="K164" s="217"/>
    </row>
    <row r="165" spans="3:11">
      <c r="C165" s="217"/>
      <c r="D165" s="217"/>
      <c r="E165" s="217"/>
      <c r="F165" s="217"/>
      <c r="K165" s="217"/>
    </row>
    <row r="166" spans="3:11">
      <c r="C166" s="217"/>
      <c r="D166" s="217"/>
      <c r="E166" s="217"/>
      <c r="F166" s="217"/>
      <c r="K166" s="217"/>
    </row>
    <row r="167" spans="3:11">
      <c r="C167" s="217"/>
      <c r="D167" s="217"/>
      <c r="E167" s="217"/>
      <c r="F167" s="217"/>
      <c r="K167" s="217"/>
    </row>
    <row r="168" spans="3:11">
      <c r="C168" s="217"/>
      <c r="D168" s="217"/>
      <c r="E168" s="217"/>
      <c r="F168" s="217"/>
      <c r="K168" s="217"/>
    </row>
    <row r="169" spans="3:11">
      <c r="C169" s="217"/>
      <c r="D169" s="217"/>
      <c r="E169" s="217"/>
      <c r="F169" s="217"/>
      <c r="K169" s="217"/>
    </row>
    <row r="170" spans="3:11">
      <c r="C170" s="217"/>
      <c r="D170" s="217"/>
      <c r="E170" s="217"/>
      <c r="F170" s="217"/>
      <c r="K170" s="217"/>
    </row>
    <row r="171" spans="3:11">
      <c r="C171" s="217"/>
      <c r="D171" s="217"/>
      <c r="E171" s="217"/>
      <c r="F171" s="217"/>
      <c r="K171" s="217"/>
    </row>
    <row r="172" spans="3:11">
      <c r="C172" s="217"/>
      <c r="D172" s="217"/>
      <c r="E172" s="217"/>
      <c r="F172" s="217"/>
      <c r="K172" s="217"/>
    </row>
    <row r="173" spans="3:11">
      <c r="C173" s="217"/>
      <c r="D173" s="217"/>
      <c r="E173" s="217"/>
      <c r="F173" s="217"/>
      <c r="K173" s="217"/>
    </row>
    <row r="174" spans="3:11">
      <c r="C174" s="217"/>
      <c r="D174" s="217"/>
      <c r="E174" s="217"/>
      <c r="F174" s="217"/>
      <c r="K174" s="217"/>
    </row>
    <row r="175" spans="3:11">
      <c r="C175" s="217"/>
      <c r="D175" s="217"/>
      <c r="E175" s="217"/>
      <c r="F175" s="217"/>
      <c r="K175" s="217"/>
    </row>
    <row r="176" spans="3:11">
      <c r="C176" s="217"/>
      <c r="D176" s="217"/>
      <c r="E176" s="217"/>
      <c r="F176" s="217"/>
      <c r="K176" s="217"/>
    </row>
    <row r="177" spans="3:11">
      <c r="C177" s="217"/>
      <c r="D177" s="217"/>
      <c r="E177" s="217"/>
      <c r="F177" s="217"/>
      <c r="K177" s="217"/>
    </row>
    <row r="178" spans="3:11">
      <c r="C178" s="217"/>
      <c r="D178" s="217"/>
      <c r="E178" s="217"/>
      <c r="F178" s="217"/>
      <c r="K178" s="217"/>
    </row>
    <row r="179" spans="3:11">
      <c r="C179" s="217"/>
      <c r="D179" s="217"/>
      <c r="E179" s="217"/>
      <c r="F179" s="217"/>
      <c r="K179" s="217"/>
    </row>
    <row r="180" spans="3:11">
      <c r="C180" s="217"/>
      <c r="D180" s="217"/>
      <c r="E180" s="217"/>
      <c r="F180" s="217"/>
      <c r="K180" s="217"/>
    </row>
    <row r="181" spans="3:11">
      <c r="C181" s="217"/>
      <c r="D181" s="217"/>
      <c r="E181" s="217"/>
      <c r="F181" s="217"/>
      <c r="K181" s="217"/>
    </row>
    <row r="182" spans="3:11">
      <c r="C182" s="217"/>
      <c r="D182" s="217"/>
      <c r="E182" s="217"/>
      <c r="F182" s="217"/>
      <c r="K182" s="217"/>
    </row>
    <row r="183" spans="3:11">
      <c r="C183" s="217"/>
      <c r="D183" s="217"/>
      <c r="E183" s="217"/>
      <c r="F183" s="217"/>
      <c r="K183" s="217"/>
    </row>
    <row r="184" spans="3:11">
      <c r="C184" s="217"/>
      <c r="D184" s="217"/>
      <c r="E184" s="217"/>
      <c r="F184" s="217"/>
      <c r="K184" s="217"/>
    </row>
    <row r="185" spans="3:11">
      <c r="C185" s="217"/>
      <c r="D185" s="217"/>
      <c r="E185" s="217"/>
      <c r="F185" s="217"/>
      <c r="K185" s="217"/>
    </row>
    <row r="186" spans="3:11">
      <c r="C186" s="217"/>
      <c r="D186" s="217"/>
      <c r="E186" s="217"/>
      <c r="F186" s="217"/>
      <c r="K186" s="217"/>
    </row>
    <row r="187" spans="3:11">
      <c r="C187" s="217"/>
      <c r="D187" s="217"/>
      <c r="E187" s="217"/>
      <c r="F187" s="217"/>
      <c r="K187" s="217"/>
    </row>
    <row r="188" spans="3:11">
      <c r="C188" s="217"/>
      <c r="D188" s="217"/>
      <c r="E188" s="217"/>
      <c r="F188" s="217"/>
      <c r="K188" s="217"/>
    </row>
    <row r="189" spans="3:11">
      <c r="C189" s="217"/>
      <c r="D189" s="217"/>
      <c r="E189" s="217"/>
      <c r="F189" s="217"/>
      <c r="K189" s="217"/>
    </row>
    <row r="190" spans="3:11">
      <c r="C190" s="217"/>
      <c r="D190" s="217"/>
      <c r="E190" s="217"/>
      <c r="F190" s="217"/>
      <c r="K190" s="217"/>
    </row>
    <row r="191" spans="3:11">
      <c r="C191" s="217"/>
      <c r="D191" s="217"/>
      <c r="E191" s="217"/>
      <c r="F191" s="217"/>
      <c r="K191" s="217"/>
    </row>
    <row r="192" spans="3:11">
      <c r="C192" s="217"/>
      <c r="D192" s="217"/>
      <c r="E192" s="217"/>
      <c r="F192" s="217"/>
      <c r="K192" s="217"/>
    </row>
    <row r="193" spans="3:11">
      <c r="C193" s="217"/>
      <c r="D193" s="217"/>
      <c r="E193" s="217"/>
      <c r="F193" s="217"/>
      <c r="K193" s="217"/>
    </row>
    <row r="194" spans="3:11">
      <c r="C194" s="217"/>
      <c r="D194" s="217"/>
      <c r="E194" s="217"/>
      <c r="F194" s="217"/>
      <c r="K194" s="217"/>
    </row>
    <row r="195" spans="3:11">
      <c r="C195" s="217"/>
      <c r="D195" s="217"/>
      <c r="E195" s="217"/>
      <c r="F195" s="217"/>
      <c r="K195" s="217"/>
    </row>
    <row r="196" spans="3:11">
      <c r="C196" s="217"/>
      <c r="D196" s="217"/>
      <c r="E196" s="217"/>
      <c r="F196" s="217"/>
      <c r="K196" s="217"/>
    </row>
    <row r="197" spans="3:11">
      <c r="C197" s="217"/>
      <c r="D197" s="217"/>
      <c r="E197" s="217"/>
      <c r="F197" s="217"/>
      <c r="K197" s="217"/>
    </row>
    <row r="198" spans="3:11">
      <c r="C198" s="217"/>
      <c r="D198" s="217"/>
      <c r="E198" s="217"/>
      <c r="F198" s="217"/>
      <c r="K198" s="217"/>
    </row>
    <row r="199" spans="3:11">
      <c r="C199" s="217"/>
      <c r="D199" s="217"/>
      <c r="E199" s="217"/>
      <c r="F199" s="217"/>
      <c r="K199" s="217"/>
    </row>
    <row r="200" spans="3:11">
      <c r="C200" s="217"/>
      <c r="D200" s="217"/>
      <c r="E200" s="217"/>
      <c r="F200" s="217"/>
      <c r="K200" s="217"/>
    </row>
    <row r="201" spans="3:11">
      <c r="C201" s="217"/>
      <c r="D201" s="217"/>
      <c r="E201" s="217"/>
      <c r="F201" s="217"/>
      <c r="K201" s="217"/>
    </row>
    <row r="202" spans="3:11">
      <c r="C202" s="217"/>
      <c r="D202" s="217"/>
      <c r="E202" s="217"/>
      <c r="F202" s="217"/>
      <c r="K202" s="217"/>
    </row>
    <row r="203" spans="3:11">
      <c r="C203" s="217"/>
      <c r="D203" s="217"/>
      <c r="E203" s="217"/>
      <c r="F203" s="217"/>
      <c r="K203" s="217"/>
    </row>
    <row r="204" spans="3:11">
      <c r="C204" s="217"/>
      <c r="D204" s="217"/>
      <c r="E204" s="217"/>
      <c r="F204" s="217"/>
      <c r="K204" s="217"/>
    </row>
    <row r="205" spans="3:11">
      <c r="C205" s="217"/>
      <c r="D205" s="217"/>
      <c r="E205" s="217"/>
      <c r="F205" s="217"/>
      <c r="K205" s="217"/>
    </row>
    <row r="206" spans="3:11">
      <c r="C206" s="217"/>
      <c r="D206" s="217"/>
      <c r="E206" s="217"/>
      <c r="F206" s="217"/>
      <c r="K206" s="217"/>
    </row>
    <row r="207" spans="3:11">
      <c r="C207" s="217"/>
      <c r="D207" s="217"/>
      <c r="E207" s="217"/>
      <c r="F207" s="217"/>
      <c r="K207" s="217"/>
    </row>
    <row r="208" spans="3:11">
      <c r="C208" s="217"/>
      <c r="D208" s="217"/>
      <c r="E208" s="217"/>
      <c r="F208" s="217"/>
      <c r="K208" s="217"/>
    </row>
    <row r="209" spans="3:11">
      <c r="C209" s="217"/>
      <c r="D209" s="217"/>
      <c r="E209" s="217"/>
      <c r="F209" s="217"/>
      <c r="K209" s="217"/>
    </row>
    <row r="210" spans="3:11">
      <c r="C210" s="217"/>
      <c r="D210" s="217"/>
      <c r="E210" s="217"/>
      <c r="F210" s="217"/>
      <c r="K210" s="217"/>
    </row>
    <row r="211" spans="3:11">
      <c r="C211" s="217"/>
      <c r="D211" s="217"/>
      <c r="E211" s="217"/>
      <c r="F211" s="217"/>
      <c r="K211" s="217"/>
    </row>
    <row r="212" spans="3:11">
      <c r="C212" s="217"/>
      <c r="D212" s="217"/>
      <c r="E212" s="217"/>
      <c r="F212" s="217"/>
      <c r="K212" s="217"/>
    </row>
    <row r="213" spans="3:11">
      <c r="C213" s="217"/>
      <c r="D213" s="217"/>
      <c r="E213" s="217"/>
      <c r="F213" s="217"/>
      <c r="K213" s="217"/>
    </row>
    <row r="214" spans="3:11">
      <c r="C214" s="217"/>
      <c r="D214" s="217"/>
      <c r="E214" s="217"/>
      <c r="F214" s="217"/>
      <c r="K214" s="217"/>
    </row>
    <row r="215" spans="3:11">
      <c r="C215" s="217"/>
      <c r="D215" s="217"/>
      <c r="E215" s="217"/>
      <c r="F215" s="217"/>
      <c r="K215" s="217"/>
    </row>
    <row r="216" spans="3:11">
      <c r="C216" s="217"/>
      <c r="D216" s="217"/>
      <c r="E216" s="217"/>
      <c r="F216" s="217"/>
      <c r="K216" s="217"/>
    </row>
    <row r="217" spans="3:11">
      <c r="C217" s="217"/>
      <c r="D217" s="217"/>
      <c r="E217" s="217"/>
      <c r="F217" s="217"/>
      <c r="K217" s="217"/>
    </row>
    <row r="218" spans="3:11">
      <c r="C218" s="217"/>
      <c r="D218" s="217"/>
      <c r="E218" s="217"/>
      <c r="F218" s="217"/>
      <c r="K218" s="217"/>
    </row>
    <row r="219" spans="3:11">
      <c r="C219" s="217"/>
      <c r="D219" s="217"/>
      <c r="E219" s="217"/>
      <c r="F219" s="217"/>
      <c r="K219" s="217"/>
    </row>
    <row r="220" spans="3:11">
      <c r="C220" s="217"/>
      <c r="D220" s="217"/>
      <c r="E220" s="217"/>
      <c r="F220" s="217"/>
      <c r="K220" s="217"/>
    </row>
    <row r="221" spans="3:11">
      <c r="C221" s="217"/>
      <c r="D221" s="217"/>
      <c r="E221" s="217"/>
      <c r="F221" s="217"/>
      <c r="K221" s="217"/>
    </row>
    <row r="222" spans="3:11">
      <c r="C222" s="217"/>
      <c r="D222" s="217"/>
      <c r="E222" s="217"/>
      <c r="F222" s="217"/>
      <c r="K222" s="217"/>
    </row>
  </sheetData>
  <phoneticPr fontId="29" type="noConversion"/>
  <hyperlinks>
    <hyperlink ref="K10" r:id="rId1" xr:uid="{00000000-0004-0000-0700-000000000000}"/>
  </hyperlinks>
  <pageMargins left="0.7" right="0.7" top="0.75" bottom="0.75" header="0" footer="0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X219"/>
  <sheetViews>
    <sheetView tabSelected="1" zoomScaleNormal="100" workbookViewId="0">
      <selection activeCell="K6" sqref="K6"/>
    </sheetView>
  </sheetViews>
  <sheetFormatPr baseColWidth="10" defaultColWidth="12.5" defaultRowHeight="15"/>
  <cols>
    <col min="1" max="1" width="10" style="185" customWidth="1"/>
    <col min="2" max="2" width="4.83203125" style="95" bestFit="1" customWidth="1"/>
    <col min="3" max="3" width="14.5" style="185" customWidth="1"/>
    <col min="4" max="5" width="10" style="185" customWidth="1"/>
    <col min="6" max="6" width="17.83203125" style="185" customWidth="1"/>
    <col min="7" max="10" width="10" style="95" customWidth="1"/>
    <col min="11" max="11" width="27" style="257" customWidth="1"/>
    <col min="12" max="14" width="10" style="185" hidden="1" customWidth="1"/>
    <col min="15" max="15" width="35.5" style="185" bestFit="1" customWidth="1"/>
    <col min="16" max="16" width="10" style="185" customWidth="1"/>
    <col min="17" max="17" width="13" style="185" bestFit="1" customWidth="1"/>
    <col min="18" max="25" width="10" style="185" customWidth="1"/>
    <col min="26" max="16384" width="12.5" style="185"/>
  </cols>
  <sheetData>
    <row r="1" spans="1:24">
      <c r="A1" s="175"/>
      <c r="B1" s="88">
        <v>2024</v>
      </c>
      <c r="C1" s="218"/>
      <c r="D1" s="219"/>
      <c r="E1" s="219"/>
      <c r="F1" s="219"/>
      <c r="G1" s="83"/>
      <c r="H1" s="83"/>
      <c r="I1" s="83"/>
      <c r="J1" s="83"/>
      <c r="K1" s="220"/>
      <c r="O1" s="172"/>
    </row>
    <row r="2" spans="1:24">
      <c r="A2" s="175"/>
      <c r="B2" s="88" t="s">
        <v>182</v>
      </c>
      <c r="C2" s="221" t="s">
        <v>183</v>
      </c>
      <c r="D2" s="221" t="s">
        <v>184</v>
      </c>
      <c r="E2" s="221" t="s">
        <v>185</v>
      </c>
      <c r="F2" s="221" t="s">
        <v>5</v>
      </c>
      <c r="G2" s="88" t="s">
        <v>186</v>
      </c>
      <c r="H2" s="88" t="s">
        <v>187</v>
      </c>
      <c r="I2" s="88" t="s">
        <v>188</v>
      </c>
      <c r="J2" s="88" t="s">
        <v>189</v>
      </c>
      <c r="K2" s="222" t="s">
        <v>7</v>
      </c>
      <c r="L2" s="223" t="s">
        <v>495</v>
      </c>
      <c r="M2" s="224" t="s">
        <v>496</v>
      </c>
      <c r="N2" s="225" t="s">
        <v>497</v>
      </c>
      <c r="O2" s="60" t="s">
        <v>194</v>
      </c>
    </row>
    <row r="3" spans="1:24">
      <c r="A3" s="226" t="s">
        <v>195</v>
      </c>
      <c r="B3" s="227" t="s">
        <v>101</v>
      </c>
      <c r="C3" s="307" t="s">
        <v>678</v>
      </c>
      <c r="D3" s="228" t="s">
        <v>142</v>
      </c>
      <c r="E3" s="228" t="s">
        <v>143</v>
      </c>
      <c r="F3" s="228" t="s">
        <v>144</v>
      </c>
      <c r="G3" s="229" t="s">
        <v>38</v>
      </c>
      <c r="H3" s="230" t="s">
        <v>46</v>
      </c>
      <c r="I3" s="227" t="s">
        <v>23</v>
      </c>
      <c r="J3" s="231" t="s">
        <v>248</v>
      </c>
      <c r="K3" s="232" t="s">
        <v>501</v>
      </c>
      <c r="L3" s="233" t="s">
        <v>498</v>
      </c>
      <c r="M3" s="234" t="s">
        <v>499</v>
      </c>
      <c r="N3" s="235"/>
      <c r="O3" s="236"/>
    </row>
    <row r="4" spans="1:24" ht="16">
      <c r="A4" s="76">
        <v>1</v>
      </c>
      <c r="B4" s="71" t="s">
        <v>101</v>
      </c>
      <c r="C4" s="237" t="s">
        <v>500</v>
      </c>
      <c r="D4" s="315" t="s">
        <v>505</v>
      </c>
      <c r="E4" s="316" t="s">
        <v>506</v>
      </c>
      <c r="F4" s="316" t="s">
        <v>507</v>
      </c>
      <c r="G4" s="317" t="s">
        <v>11</v>
      </c>
      <c r="H4" s="318" t="s">
        <v>199</v>
      </c>
      <c r="I4" s="317" t="s">
        <v>23</v>
      </c>
      <c r="J4" s="317" t="s">
        <v>216</v>
      </c>
      <c r="K4" s="319" t="s">
        <v>508</v>
      </c>
      <c r="L4" s="333" t="s">
        <v>502</v>
      </c>
      <c r="M4" s="334" t="s">
        <v>503</v>
      </c>
      <c r="N4" s="335" t="s">
        <v>504</v>
      </c>
      <c r="O4" s="339" t="s">
        <v>509</v>
      </c>
      <c r="P4" s="370"/>
      <c r="Q4" s="366"/>
    </row>
    <row r="5" spans="1:24">
      <c r="A5" s="76">
        <v>2</v>
      </c>
      <c r="B5" s="71" t="s">
        <v>101</v>
      </c>
      <c r="C5" s="237" t="s">
        <v>500</v>
      </c>
      <c r="D5" s="320" t="s">
        <v>510</v>
      </c>
      <c r="E5" s="321" t="s">
        <v>511</v>
      </c>
      <c r="F5" s="321" t="s">
        <v>512</v>
      </c>
      <c r="G5" s="322" t="s">
        <v>38</v>
      </c>
      <c r="H5" s="322" t="s">
        <v>199</v>
      </c>
      <c r="I5" s="322" t="s">
        <v>8</v>
      </c>
      <c r="J5" s="322" t="s">
        <v>319</v>
      </c>
      <c r="K5" s="367" t="s">
        <v>693</v>
      </c>
      <c r="L5" s="336" t="s">
        <v>502</v>
      </c>
      <c r="M5" s="337" t="s">
        <v>503</v>
      </c>
      <c r="N5" s="338" t="s">
        <v>504</v>
      </c>
      <c r="O5" s="339" t="s">
        <v>514</v>
      </c>
      <c r="P5" s="370"/>
      <c r="Q5" s="370" t="s">
        <v>513</v>
      </c>
    </row>
    <row r="6" spans="1:24">
      <c r="A6" s="76">
        <v>3</v>
      </c>
      <c r="B6" s="71" t="s">
        <v>101</v>
      </c>
      <c r="C6" s="237" t="s">
        <v>500</v>
      </c>
      <c r="D6" s="323" t="s">
        <v>515</v>
      </c>
      <c r="E6" s="324" t="s">
        <v>516</v>
      </c>
      <c r="F6" s="324" t="s">
        <v>517</v>
      </c>
      <c r="G6" s="313" t="s">
        <v>11</v>
      </c>
      <c r="H6" s="313" t="s">
        <v>46</v>
      </c>
      <c r="I6" s="313" t="s">
        <v>23</v>
      </c>
      <c r="J6" s="313" t="s">
        <v>329</v>
      </c>
      <c r="K6" s="368"/>
      <c r="L6" s="340" t="s">
        <v>502</v>
      </c>
      <c r="M6" s="341" t="s">
        <v>503</v>
      </c>
      <c r="N6" s="341" t="s">
        <v>504</v>
      </c>
      <c r="O6" s="339" t="s">
        <v>518</v>
      </c>
      <c r="P6" s="370"/>
      <c r="Q6" s="369"/>
      <c r="R6" s="206"/>
    </row>
    <row r="7" spans="1:24">
      <c r="A7" s="76">
        <v>4</v>
      </c>
      <c r="B7" s="78" t="s">
        <v>101</v>
      </c>
      <c r="C7" s="237" t="s">
        <v>500</v>
      </c>
      <c r="D7" s="325" t="s">
        <v>519</v>
      </c>
      <c r="E7" s="323" t="s">
        <v>520</v>
      </c>
      <c r="F7" s="323" t="s">
        <v>521</v>
      </c>
      <c r="G7" s="313" t="s">
        <v>11</v>
      </c>
      <c r="H7" s="313" t="s">
        <v>111</v>
      </c>
      <c r="I7" s="313" t="s">
        <v>23</v>
      </c>
      <c r="J7" s="313" t="s">
        <v>196</v>
      </c>
      <c r="K7" s="319" t="s">
        <v>522</v>
      </c>
      <c r="L7" s="342"/>
      <c r="M7" s="343"/>
      <c r="N7" s="342"/>
      <c r="O7" s="342" t="s">
        <v>523</v>
      </c>
      <c r="P7" s="370"/>
      <c r="Q7" s="370"/>
      <c r="R7" s="206"/>
      <c r="S7" s="238"/>
    </row>
    <row r="8" spans="1:24">
      <c r="A8" s="76">
        <v>5</v>
      </c>
      <c r="B8" s="78" t="s">
        <v>101</v>
      </c>
      <c r="C8" s="237" t="s">
        <v>500</v>
      </c>
      <c r="D8" s="326" t="s">
        <v>524</v>
      </c>
      <c r="E8" s="327" t="s">
        <v>223</v>
      </c>
      <c r="F8" s="326" t="s">
        <v>525</v>
      </c>
      <c r="G8" s="328" t="s">
        <v>38</v>
      </c>
      <c r="H8" s="328" t="s">
        <v>46</v>
      </c>
      <c r="I8" s="328" t="s">
        <v>23</v>
      </c>
      <c r="J8" s="328" t="s">
        <v>374</v>
      </c>
      <c r="K8" s="329" t="s">
        <v>526</v>
      </c>
      <c r="L8" s="344"/>
      <c r="M8" s="344"/>
      <c r="N8" s="344"/>
      <c r="O8" s="342" t="s">
        <v>527</v>
      </c>
      <c r="P8" s="371"/>
      <c r="Q8" s="369"/>
    </row>
    <row r="9" spans="1:24">
      <c r="A9" s="76">
        <v>6</v>
      </c>
      <c r="B9" s="78" t="s">
        <v>101</v>
      </c>
      <c r="C9" s="237" t="s">
        <v>500</v>
      </c>
      <c r="D9" s="325" t="s">
        <v>528</v>
      </c>
      <c r="E9" s="325" t="s">
        <v>529</v>
      </c>
      <c r="F9" s="325" t="s">
        <v>530</v>
      </c>
      <c r="G9" s="313" t="s">
        <v>38</v>
      </c>
      <c r="H9" s="313" t="s">
        <v>111</v>
      </c>
      <c r="I9" s="313" t="s">
        <v>23</v>
      </c>
      <c r="J9" s="313" t="s">
        <v>196</v>
      </c>
      <c r="K9" s="311" t="s">
        <v>531</v>
      </c>
      <c r="L9" s="342"/>
      <c r="M9" s="342"/>
      <c r="N9" s="342"/>
      <c r="O9" s="342" t="s">
        <v>532</v>
      </c>
      <c r="P9" s="371"/>
      <c r="Q9" s="371"/>
      <c r="R9" s="206"/>
      <c r="S9" s="206"/>
      <c r="T9" s="206"/>
      <c r="U9" s="206"/>
      <c r="V9" s="206"/>
      <c r="W9" s="206"/>
      <c r="X9" s="206"/>
    </row>
    <row r="10" spans="1:24">
      <c r="A10" s="76">
        <v>7</v>
      </c>
      <c r="B10" s="78" t="s">
        <v>101</v>
      </c>
      <c r="C10" s="237" t="s">
        <v>500</v>
      </c>
      <c r="D10" s="330" t="s">
        <v>533</v>
      </c>
      <c r="E10" s="331" t="s">
        <v>534</v>
      </c>
      <c r="F10" s="331" t="s">
        <v>535</v>
      </c>
      <c r="G10" s="328" t="s">
        <v>11</v>
      </c>
      <c r="H10" s="328" t="s">
        <v>199</v>
      </c>
      <c r="I10" s="328" t="s">
        <v>8</v>
      </c>
      <c r="J10" s="328" t="s">
        <v>216</v>
      </c>
      <c r="K10" s="332" t="s">
        <v>536</v>
      </c>
      <c r="L10" s="344"/>
      <c r="M10" s="345"/>
      <c r="N10" s="344"/>
      <c r="O10" s="344" t="s">
        <v>537</v>
      </c>
      <c r="P10" s="371"/>
      <c r="Q10" s="371"/>
      <c r="T10" s="206"/>
      <c r="U10" s="206"/>
      <c r="V10" s="206"/>
      <c r="W10" s="206"/>
      <c r="X10" s="206"/>
    </row>
    <row r="11" spans="1:24">
      <c r="A11" s="76">
        <v>8</v>
      </c>
      <c r="B11" s="78" t="s">
        <v>101</v>
      </c>
      <c r="C11" s="237" t="s">
        <v>500</v>
      </c>
      <c r="D11" s="323" t="s">
        <v>538</v>
      </c>
      <c r="E11" s="324" t="s">
        <v>539</v>
      </c>
      <c r="F11" s="324" t="s">
        <v>540</v>
      </c>
      <c r="G11" s="313" t="s">
        <v>21</v>
      </c>
      <c r="H11" s="313" t="s">
        <v>46</v>
      </c>
      <c r="I11" s="313" t="s">
        <v>23</v>
      </c>
      <c r="J11" s="313" t="s">
        <v>256</v>
      </c>
      <c r="K11" s="319" t="s">
        <v>694</v>
      </c>
      <c r="L11" s="342"/>
      <c r="M11" s="343"/>
      <c r="N11" s="342"/>
      <c r="O11" s="342" t="s">
        <v>541</v>
      </c>
      <c r="P11" s="371"/>
      <c r="Q11" s="371"/>
      <c r="T11" s="206"/>
      <c r="U11" s="206"/>
      <c r="V11" s="206"/>
      <c r="W11" s="206"/>
      <c r="X11" s="206"/>
    </row>
    <row r="12" spans="1:24">
      <c r="A12" s="76">
        <v>9</v>
      </c>
      <c r="B12" s="78" t="s">
        <v>101</v>
      </c>
      <c r="C12" s="237" t="s">
        <v>689</v>
      </c>
      <c r="D12" s="219"/>
      <c r="E12" s="239"/>
      <c r="F12" s="239"/>
      <c r="G12" s="83"/>
      <c r="H12" s="83"/>
      <c r="I12" s="83"/>
      <c r="J12" s="83"/>
      <c r="K12" s="220"/>
      <c r="L12" s="172"/>
      <c r="M12" s="240"/>
      <c r="N12" s="172"/>
      <c r="O12" s="172"/>
      <c r="P12" s="257"/>
      <c r="Q12" s="206"/>
      <c r="T12" s="206"/>
      <c r="U12" s="206"/>
      <c r="V12" s="206"/>
      <c r="W12" s="206"/>
      <c r="X12" s="206"/>
    </row>
    <row r="13" spans="1:24">
      <c r="A13" s="76">
        <v>10</v>
      </c>
      <c r="B13" s="78" t="s">
        <v>101</v>
      </c>
      <c r="C13" s="237" t="s">
        <v>689</v>
      </c>
      <c r="D13" s="219"/>
      <c r="E13" s="239"/>
      <c r="F13" s="239"/>
      <c r="G13" s="83"/>
      <c r="H13" s="83"/>
      <c r="I13" s="83"/>
      <c r="J13" s="83"/>
      <c r="K13" s="220"/>
      <c r="L13" s="172"/>
      <c r="M13" s="240"/>
      <c r="N13" s="172"/>
      <c r="O13" s="172"/>
      <c r="P13" s="257"/>
      <c r="Q13" s="206"/>
      <c r="T13" s="206"/>
      <c r="U13" s="206"/>
      <c r="V13" s="206"/>
      <c r="W13" s="206"/>
      <c r="X13" s="206"/>
    </row>
    <row r="14" spans="1:24">
      <c r="A14" s="76">
        <v>11</v>
      </c>
      <c r="B14" s="78" t="s">
        <v>101</v>
      </c>
      <c r="C14" s="237" t="s">
        <v>689</v>
      </c>
      <c r="D14" s="219"/>
      <c r="E14" s="239"/>
      <c r="F14" s="239"/>
      <c r="G14" s="83"/>
      <c r="H14" s="83"/>
      <c r="I14" s="83"/>
      <c r="J14" s="83"/>
      <c r="K14" s="220"/>
      <c r="L14" s="172"/>
      <c r="M14" s="240"/>
      <c r="N14" s="172"/>
      <c r="O14" s="172"/>
      <c r="P14" s="257"/>
      <c r="Q14" s="206"/>
      <c r="T14" s="206"/>
      <c r="U14" s="206"/>
      <c r="V14" s="206"/>
      <c r="W14" s="206"/>
      <c r="X14" s="206"/>
    </row>
    <row r="15" spans="1:24">
      <c r="A15" s="76">
        <v>12</v>
      </c>
      <c r="B15" s="78" t="s">
        <v>101</v>
      </c>
      <c r="C15" s="237" t="s">
        <v>689</v>
      </c>
      <c r="D15" s="219"/>
      <c r="E15" s="239"/>
      <c r="F15" s="239"/>
      <c r="G15" s="83"/>
      <c r="H15" s="83"/>
      <c r="I15" s="83"/>
      <c r="J15" s="83"/>
      <c r="K15" s="220"/>
      <c r="L15" s="172"/>
      <c r="M15" s="240"/>
      <c r="N15" s="172"/>
      <c r="O15" s="172"/>
      <c r="P15" s="257"/>
      <c r="Q15" s="206"/>
      <c r="T15" s="206"/>
      <c r="U15" s="206"/>
      <c r="V15" s="206"/>
      <c r="W15" s="206"/>
      <c r="X15" s="206"/>
    </row>
    <row r="16" spans="1:24">
      <c r="A16" s="180"/>
      <c r="B16" s="90"/>
      <c r="C16" s="242"/>
      <c r="D16" s="243"/>
      <c r="E16" s="244"/>
      <c r="F16" s="244"/>
      <c r="G16" s="90"/>
      <c r="H16" s="90"/>
      <c r="I16" s="90"/>
      <c r="J16" s="90"/>
      <c r="K16" s="245"/>
      <c r="L16" s="246"/>
      <c r="M16" s="247"/>
      <c r="N16" s="247"/>
    </row>
    <row r="17" spans="1:14">
      <c r="A17" s="180"/>
      <c r="B17" s="90"/>
      <c r="C17" s="242"/>
      <c r="D17" s="243"/>
      <c r="E17" s="244"/>
      <c r="F17" s="244"/>
      <c r="G17" s="90"/>
      <c r="H17" s="90"/>
      <c r="I17" s="90"/>
      <c r="J17" s="90"/>
      <c r="K17" s="245"/>
      <c r="L17" s="246"/>
      <c r="M17" s="247"/>
      <c r="N17" s="247"/>
    </row>
    <row r="18" spans="1:14">
      <c r="A18" s="180"/>
      <c r="B18" s="90"/>
      <c r="C18" s="243"/>
      <c r="D18" s="243"/>
      <c r="E18" s="243"/>
      <c r="F18" s="243"/>
      <c r="G18" s="90"/>
      <c r="H18" s="90"/>
      <c r="I18" s="90"/>
      <c r="J18" s="90"/>
      <c r="K18" s="248"/>
      <c r="M18" s="249"/>
    </row>
    <row r="19" spans="1:14">
      <c r="A19" s="250"/>
      <c r="B19" s="90"/>
      <c r="C19" s="251" t="s">
        <v>186</v>
      </c>
      <c r="D19" s="251" t="s">
        <v>234</v>
      </c>
      <c r="E19" s="250"/>
      <c r="F19" s="251" t="s">
        <v>187</v>
      </c>
      <c r="G19" s="91" t="s">
        <v>234</v>
      </c>
      <c r="H19" s="90"/>
      <c r="I19" s="92" t="s">
        <v>188</v>
      </c>
      <c r="J19" s="92" t="s">
        <v>234</v>
      </c>
      <c r="K19" s="245"/>
    </row>
    <row r="20" spans="1:14">
      <c r="A20" s="250"/>
      <c r="B20" s="90"/>
      <c r="C20" s="252" t="s">
        <v>21</v>
      </c>
      <c r="D20" s="94">
        <f>COUNTIF(G4:G17,"G")</f>
        <v>1</v>
      </c>
      <c r="E20" s="250"/>
      <c r="F20" s="253" t="s">
        <v>46</v>
      </c>
      <c r="G20" s="83">
        <f>COUNTIF(H5:H17,"EU")</f>
        <v>3</v>
      </c>
      <c r="H20" s="90"/>
      <c r="I20" s="71" t="s">
        <v>23</v>
      </c>
      <c r="J20" s="71">
        <f>COUNTIF(I5:I17,"M")</f>
        <v>5</v>
      </c>
      <c r="K20" s="248"/>
    </row>
    <row r="21" spans="1:14">
      <c r="A21" s="250"/>
      <c r="B21" s="90"/>
      <c r="C21" s="252" t="s">
        <v>38</v>
      </c>
      <c r="D21" s="94">
        <f>COUNTIF(G4:G17,"U")</f>
        <v>3</v>
      </c>
      <c r="E21" s="250"/>
      <c r="F21" s="253" t="s">
        <v>199</v>
      </c>
      <c r="G21" s="83">
        <f>COUNTIF(H5:H17,"Asia")</f>
        <v>2</v>
      </c>
      <c r="H21" s="90"/>
      <c r="I21" s="71" t="s">
        <v>8</v>
      </c>
      <c r="J21" s="71">
        <f>COUNTIF(I5:I17,"F")</f>
        <v>2</v>
      </c>
      <c r="K21" s="248"/>
    </row>
    <row r="22" spans="1:14">
      <c r="A22" s="250"/>
      <c r="B22" s="90"/>
      <c r="C22" s="252" t="s">
        <v>11</v>
      </c>
      <c r="D22" s="94">
        <f>COUNTIF(G4:G17,"I")</f>
        <v>4</v>
      </c>
      <c r="E22" s="250"/>
      <c r="F22" s="253" t="s">
        <v>111</v>
      </c>
      <c r="G22" s="83">
        <f>COUNTIF(H5:H17,"US")</f>
        <v>2</v>
      </c>
      <c r="H22" s="90"/>
      <c r="I22" s="71"/>
      <c r="J22" s="71"/>
      <c r="K22" s="248"/>
    </row>
    <row r="23" spans="1:14">
      <c r="A23" s="250"/>
      <c r="B23" s="90"/>
      <c r="C23" s="250"/>
      <c r="D23" s="254">
        <f>D20+D21+D22</f>
        <v>8</v>
      </c>
      <c r="E23" s="254"/>
      <c r="F23" s="254"/>
      <c r="G23" s="90">
        <f>G20+G21+G22</f>
        <v>7</v>
      </c>
      <c r="H23" s="90"/>
      <c r="I23" s="90"/>
      <c r="J23" s="90">
        <f>J20+J21+J22</f>
        <v>7</v>
      </c>
      <c r="K23" s="248"/>
    </row>
    <row r="24" spans="1:14">
      <c r="C24" s="217"/>
      <c r="D24" s="217"/>
      <c r="E24" s="217"/>
      <c r="F24" s="217"/>
      <c r="K24" s="255"/>
    </row>
    <row r="25" spans="1:14">
      <c r="C25" s="217"/>
      <c r="D25" s="217"/>
      <c r="E25" s="217"/>
      <c r="F25" s="217"/>
      <c r="K25" s="255"/>
    </row>
    <row r="26" spans="1:14">
      <c r="C26" s="217"/>
      <c r="D26" s="217"/>
      <c r="E26" s="217"/>
      <c r="F26" s="217"/>
      <c r="K26" s="255"/>
    </row>
    <row r="27" spans="1:14">
      <c r="C27" s="217"/>
      <c r="D27" s="217"/>
      <c r="E27" s="217"/>
      <c r="F27" s="217"/>
      <c r="K27" s="255"/>
    </row>
    <row r="28" spans="1:14">
      <c r="C28" s="217"/>
      <c r="D28" s="217"/>
      <c r="E28" s="217"/>
      <c r="F28" s="217"/>
      <c r="K28" s="255"/>
    </row>
    <row r="29" spans="1:14">
      <c r="C29" s="217"/>
      <c r="D29" s="217"/>
      <c r="E29" s="217"/>
      <c r="F29" s="217"/>
      <c r="K29" s="255"/>
    </row>
    <row r="30" spans="1:14">
      <c r="C30" s="217"/>
      <c r="D30" s="217"/>
      <c r="E30" s="217"/>
      <c r="F30" s="217"/>
      <c r="K30" s="255"/>
    </row>
    <row r="31" spans="1:14">
      <c r="C31" s="217"/>
      <c r="D31" s="217"/>
      <c r="E31" s="217"/>
      <c r="F31" s="217"/>
      <c r="K31" s="255"/>
    </row>
    <row r="32" spans="1:14">
      <c r="C32" s="217"/>
      <c r="D32" s="217"/>
      <c r="E32" s="217"/>
      <c r="F32" s="217"/>
      <c r="K32" s="255"/>
    </row>
    <row r="33" spans="3:16">
      <c r="C33" s="217"/>
      <c r="D33" s="217"/>
      <c r="E33" s="217"/>
      <c r="F33" s="217"/>
      <c r="K33" s="255"/>
    </row>
    <row r="34" spans="3:16">
      <c r="C34" s="217"/>
      <c r="D34" s="217"/>
      <c r="E34" s="217"/>
      <c r="F34" s="217"/>
      <c r="K34" s="255"/>
    </row>
    <row r="35" spans="3:16">
      <c r="C35" s="217"/>
      <c r="D35" s="217"/>
      <c r="E35" s="217"/>
      <c r="F35" s="217"/>
      <c r="K35" s="255"/>
    </row>
    <row r="36" spans="3:16">
      <c r="C36" s="217"/>
      <c r="D36" s="217"/>
      <c r="E36" s="217"/>
      <c r="F36" s="217"/>
      <c r="K36" s="255"/>
    </row>
    <row r="37" spans="3:16">
      <c r="C37" s="98" t="s">
        <v>235</v>
      </c>
      <c r="D37" s="68"/>
      <c r="E37" s="68"/>
      <c r="F37" s="68"/>
      <c r="G37" s="97"/>
      <c r="H37" s="97"/>
      <c r="I37" s="97"/>
      <c r="J37" s="97"/>
      <c r="K37" s="68"/>
    </row>
    <row r="38" spans="3:16">
      <c r="C38" s="55"/>
      <c r="D38" s="60" t="s">
        <v>184</v>
      </c>
      <c r="E38" s="60" t="s">
        <v>185</v>
      </c>
      <c r="F38" s="60" t="s">
        <v>5</v>
      </c>
      <c r="G38" s="99" t="s">
        <v>186</v>
      </c>
      <c r="H38" s="99" t="s">
        <v>187</v>
      </c>
      <c r="I38" s="99" t="s">
        <v>188</v>
      </c>
      <c r="J38" s="99" t="s">
        <v>189</v>
      </c>
      <c r="K38" s="60" t="s">
        <v>7</v>
      </c>
      <c r="O38" s="60" t="s">
        <v>194</v>
      </c>
      <c r="P38" s="60" t="s">
        <v>183</v>
      </c>
    </row>
    <row r="39" spans="3:16">
      <c r="C39" s="55" t="s">
        <v>237</v>
      </c>
      <c r="D39" s="241" t="s">
        <v>519</v>
      </c>
      <c r="E39" s="241" t="s">
        <v>520</v>
      </c>
      <c r="F39" s="241" t="s">
        <v>521</v>
      </c>
      <c r="G39" s="83" t="s">
        <v>11</v>
      </c>
      <c r="H39" s="83" t="s">
        <v>111</v>
      </c>
      <c r="I39" s="83" t="s">
        <v>23</v>
      </c>
      <c r="J39" s="83" t="s">
        <v>196</v>
      </c>
      <c r="K39" s="220" t="s">
        <v>542</v>
      </c>
      <c r="O39" s="172" t="s">
        <v>523</v>
      </c>
      <c r="P39" s="172" t="s">
        <v>543</v>
      </c>
    </row>
    <row r="40" spans="3:16">
      <c r="C40" s="55" t="s">
        <v>237</v>
      </c>
      <c r="D40" s="241" t="s">
        <v>544</v>
      </c>
      <c r="E40" s="241" t="s">
        <v>545</v>
      </c>
      <c r="F40" s="241" t="s">
        <v>546</v>
      </c>
      <c r="G40" s="83" t="s">
        <v>11</v>
      </c>
      <c r="H40" s="83" t="s">
        <v>111</v>
      </c>
      <c r="I40" s="83" t="s">
        <v>23</v>
      </c>
      <c r="J40" s="83" t="s">
        <v>196</v>
      </c>
      <c r="K40" s="220" t="s">
        <v>547</v>
      </c>
      <c r="O40" s="172" t="s">
        <v>548</v>
      </c>
      <c r="P40" s="172" t="s">
        <v>543</v>
      </c>
    </row>
    <row r="41" spans="3:16">
      <c r="C41" s="55" t="s">
        <v>237</v>
      </c>
      <c r="D41" s="241" t="s">
        <v>549</v>
      </c>
      <c r="E41" s="241" t="s">
        <v>550</v>
      </c>
      <c r="F41" s="241" t="s">
        <v>551</v>
      </c>
      <c r="G41" s="83" t="s">
        <v>11</v>
      </c>
      <c r="H41" s="83" t="s">
        <v>111</v>
      </c>
      <c r="I41" s="83" t="s">
        <v>23</v>
      </c>
      <c r="J41" s="83" t="s">
        <v>196</v>
      </c>
      <c r="K41" s="220" t="s">
        <v>552</v>
      </c>
      <c r="O41" s="172" t="s">
        <v>523</v>
      </c>
      <c r="P41" s="172" t="s">
        <v>543</v>
      </c>
    </row>
    <row r="42" spans="3:16">
      <c r="C42" s="55" t="s">
        <v>237</v>
      </c>
      <c r="D42" s="241" t="s">
        <v>553</v>
      </c>
      <c r="E42" s="241" t="s">
        <v>554</v>
      </c>
      <c r="F42" s="241" t="s">
        <v>555</v>
      </c>
      <c r="G42" s="83" t="s">
        <v>556</v>
      </c>
      <c r="H42" s="83" t="s">
        <v>46</v>
      </c>
      <c r="I42" s="83" t="s">
        <v>23</v>
      </c>
      <c r="J42" s="83" t="s">
        <v>256</v>
      </c>
      <c r="K42" s="220" t="s">
        <v>557</v>
      </c>
      <c r="O42" s="172" t="s">
        <v>558</v>
      </c>
      <c r="P42" s="172" t="s">
        <v>543</v>
      </c>
    </row>
    <row r="43" spans="3:16">
      <c r="C43" s="55" t="s">
        <v>237</v>
      </c>
      <c r="D43" s="241" t="s">
        <v>559</v>
      </c>
      <c r="E43" s="241" t="s">
        <v>560</v>
      </c>
      <c r="F43" s="241" t="s">
        <v>561</v>
      </c>
      <c r="G43" s="83" t="s">
        <v>21</v>
      </c>
      <c r="H43" s="83" t="s">
        <v>111</v>
      </c>
      <c r="I43" s="83" t="s">
        <v>8</v>
      </c>
      <c r="J43" s="83" t="s">
        <v>196</v>
      </c>
      <c r="K43" s="220" t="s">
        <v>562</v>
      </c>
      <c r="O43" s="172" t="s">
        <v>563</v>
      </c>
      <c r="P43" s="172" t="s">
        <v>543</v>
      </c>
    </row>
    <row r="44" spans="3:16">
      <c r="C44" s="55" t="s">
        <v>237</v>
      </c>
      <c r="D44" s="241" t="s">
        <v>564</v>
      </c>
      <c r="E44" s="241" t="s">
        <v>565</v>
      </c>
      <c r="F44" s="241" t="s">
        <v>54</v>
      </c>
      <c r="G44" s="83" t="s">
        <v>11</v>
      </c>
      <c r="H44" s="83" t="s">
        <v>111</v>
      </c>
      <c r="I44" s="83" t="s">
        <v>23</v>
      </c>
      <c r="J44" s="83" t="s">
        <v>196</v>
      </c>
      <c r="K44" s="220" t="s">
        <v>566</v>
      </c>
      <c r="O44" s="172" t="s">
        <v>567</v>
      </c>
      <c r="P44" s="172"/>
    </row>
    <row r="45" spans="3:16">
      <c r="C45" s="55" t="s">
        <v>237</v>
      </c>
      <c r="D45" s="241" t="s">
        <v>568</v>
      </c>
      <c r="E45" s="241" t="s">
        <v>569</v>
      </c>
      <c r="F45" s="241"/>
      <c r="G45" s="83" t="s">
        <v>38</v>
      </c>
      <c r="H45" s="83" t="s">
        <v>111</v>
      </c>
      <c r="I45" s="83" t="s">
        <v>8</v>
      </c>
      <c r="J45" s="83" t="s">
        <v>196</v>
      </c>
      <c r="K45" s="220"/>
      <c r="O45" s="172" t="s">
        <v>570</v>
      </c>
      <c r="P45" s="172"/>
    </row>
    <row r="46" spans="3:16">
      <c r="C46" s="55" t="s">
        <v>237</v>
      </c>
      <c r="D46" s="241" t="s">
        <v>571</v>
      </c>
      <c r="E46" s="241" t="s">
        <v>572</v>
      </c>
      <c r="F46" s="241" t="s">
        <v>326</v>
      </c>
      <c r="G46" s="83" t="s">
        <v>38</v>
      </c>
      <c r="H46" s="83" t="s">
        <v>111</v>
      </c>
      <c r="I46" s="83" t="s">
        <v>23</v>
      </c>
      <c r="J46" s="83" t="s">
        <v>196</v>
      </c>
      <c r="K46" s="220"/>
      <c r="O46" s="172" t="s">
        <v>523</v>
      </c>
      <c r="P46" s="256"/>
    </row>
    <row r="47" spans="3:16">
      <c r="C47" s="55" t="s">
        <v>237</v>
      </c>
      <c r="D47" s="219" t="s">
        <v>573</v>
      </c>
      <c r="E47" s="219" t="s">
        <v>574</v>
      </c>
      <c r="F47" s="219" t="s">
        <v>69</v>
      </c>
      <c r="G47" s="83" t="s">
        <v>21</v>
      </c>
      <c r="H47" s="83" t="s">
        <v>46</v>
      </c>
      <c r="I47" s="83" t="s">
        <v>23</v>
      </c>
      <c r="J47" s="83" t="s">
        <v>202</v>
      </c>
      <c r="K47" s="220" t="s">
        <v>575</v>
      </c>
      <c r="O47" s="172" t="s">
        <v>576</v>
      </c>
      <c r="P47" s="172" t="s">
        <v>543</v>
      </c>
    </row>
    <row r="48" spans="3:16">
      <c r="C48" s="217"/>
      <c r="D48" s="217"/>
      <c r="E48" s="217"/>
      <c r="F48" s="217"/>
      <c r="K48" s="255"/>
    </row>
    <row r="49" spans="3:11">
      <c r="C49" s="217"/>
      <c r="D49" s="217"/>
      <c r="E49" s="217"/>
      <c r="F49" s="217"/>
      <c r="K49" s="255"/>
    </row>
    <row r="50" spans="3:11">
      <c r="C50" s="217"/>
      <c r="D50" s="217"/>
      <c r="E50" s="217"/>
      <c r="F50" s="217"/>
      <c r="K50" s="255"/>
    </row>
    <row r="51" spans="3:11">
      <c r="C51" s="217"/>
      <c r="D51" s="217"/>
      <c r="E51" s="217"/>
      <c r="F51" s="217"/>
      <c r="K51" s="255"/>
    </row>
    <row r="52" spans="3:11">
      <c r="C52" s="217"/>
      <c r="D52" s="217"/>
      <c r="E52" s="217"/>
      <c r="F52" s="217"/>
      <c r="K52" s="255"/>
    </row>
    <row r="53" spans="3:11">
      <c r="C53" s="217"/>
      <c r="D53" s="217"/>
      <c r="E53" s="217"/>
      <c r="F53" s="217"/>
      <c r="K53" s="255"/>
    </row>
    <row r="54" spans="3:11">
      <c r="C54" s="217"/>
      <c r="D54" s="217"/>
      <c r="E54" s="217"/>
      <c r="F54" s="217"/>
      <c r="K54" s="255"/>
    </row>
    <row r="55" spans="3:11">
      <c r="C55" s="217"/>
      <c r="D55" s="217"/>
      <c r="E55" s="217"/>
      <c r="F55" s="217"/>
      <c r="K55" s="255"/>
    </row>
    <row r="56" spans="3:11">
      <c r="C56" s="217"/>
      <c r="D56" s="217"/>
      <c r="E56" s="217"/>
      <c r="F56" s="217"/>
      <c r="K56" s="255"/>
    </row>
    <row r="57" spans="3:11">
      <c r="C57" s="217"/>
      <c r="D57" s="217"/>
      <c r="E57" s="217"/>
      <c r="F57" s="217"/>
      <c r="K57" s="255"/>
    </row>
    <row r="58" spans="3:11">
      <c r="C58" s="217"/>
      <c r="D58" s="217"/>
      <c r="E58" s="217"/>
      <c r="F58" s="217"/>
      <c r="K58" s="255"/>
    </row>
    <row r="59" spans="3:11">
      <c r="C59" s="217"/>
      <c r="D59" s="217"/>
      <c r="E59" s="217"/>
      <c r="F59" s="217"/>
      <c r="K59" s="255"/>
    </row>
    <row r="60" spans="3:11">
      <c r="C60" s="217"/>
      <c r="D60" s="217"/>
      <c r="E60" s="217"/>
      <c r="F60" s="217"/>
      <c r="K60" s="255"/>
    </row>
    <row r="61" spans="3:11">
      <c r="C61" s="217"/>
      <c r="D61" s="217"/>
      <c r="E61" s="217"/>
      <c r="F61" s="217"/>
      <c r="K61" s="255"/>
    </row>
    <row r="62" spans="3:11">
      <c r="C62" s="217"/>
      <c r="D62" s="217"/>
      <c r="E62" s="217"/>
      <c r="F62" s="217"/>
      <c r="K62" s="255"/>
    </row>
    <row r="63" spans="3:11">
      <c r="C63" s="217"/>
      <c r="D63" s="217"/>
      <c r="E63" s="217"/>
      <c r="F63" s="217"/>
      <c r="K63" s="255"/>
    </row>
    <row r="64" spans="3:11">
      <c r="C64" s="217"/>
      <c r="D64" s="217"/>
      <c r="E64" s="217"/>
      <c r="F64" s="217"/>
      <c r="K64" s="255"/>
    </row>
    <row r="65" spans="3:11">
      <c r="C65" s="217"/>
      <c r="D65" s="217"/>
      <c r="E65" s="217"/>
      <c r="F65" s="217"/>
      <c r="K65" s="255"/>
    </row>
    <row r="66" spans="3:11">
      <c r="C66" s="217"/>
      <c r="D66" s="217"/>
      <c r="E66" s="217"/>
      <c r="F66" s="217"/>
      <c r="K66" s="255"/>
    </row>
    <row r="67" spans="3:11">
      <c r="C67" s="217"/>
      <c r="D67" s="217"/>
      <c r="E67" s="217"/>
      <c r="F67" s="217"/>
      <c r="K67" s="255"/>
    </row>
    <row r="68" spans="3:11">
      <c r="C68" s="217"/>
      <c r="D68" s="217"/>
      <c r="E68" s="217"/>
      <c r="F68" s="217"/>
      <c r="K68" s="255"/>
    </row>
    <row r="69" spans="3:11">
      <c r="C69" s="217"/>
      <c r="D69" s="217"/>
      <c r="E69" s="217"/>
      <c r="F69" s="217"/>
      <c r="K69" s="255"/>
    </row>
    <row r="70" spans="3:11">
      <c r="C70" s="217"/>
      <c r="D70" s="217"/>
      <c r="E70" s="217"/>
      <c r="F70" s="217"/>
      <c r="K70" s="255"/>
    </row>
    <row r="71" spans="3:11">
      <c r="C71" s="217"/>
      <c r="D71" s="217"/>
      <c r="E71" s="217"/>
      <c r="F71" s="217"/>
      <c r="K71" s="255"/>
    </row>
    <row r="72" spans="3:11">
      <c r="C72" s="217"/>
      <c r="D72" s="217"/>
      <c r="E72" s="217"/>
      <c r="F72" s="217"/>
      <c r="K72" s="255"/>
    </row>
    <row r="73" spans="3:11">
      <c r="C73" s="217"/>
      <c r="D73" s="217"/>
      <c r="E73" s="217"/>
      <c r="F73" s="217"/>
      <c r="K73" s="255"/>
    </row>
    <row r="74" spans="3:11">
      <c r="C74" s="217"/>
      <c r="D74" s="217"/>
      <c r="E74" s="217"/>
      <c r="F74" s="217"/>
      <c r="K74" s="255"/>
    </row>
    <row r="75" spans="3:11">
      <c r="C75" s="217"/>
      <c r="D75" s="217"/>
      <c r="E75" s="217"/>
      <c r="F75" s="217"/>
      <c r="K75" s="255"/>
    </row>
    <row r="76" spans="3:11">
      <c r="C76" s="217"/>
      <c r="D76" s="217"/>
      <c r="E76" s="217"/>
      <c r="F76" s="217"/>
      <c r="K76" s="255"/>
    </row>
    <row r="77" spans="3:11">
      <c r="C77" s="217"/>
      <c r="D77" s="217"/>
      <c r="E77" s="217"/>
      <c r="F77" s="217"/>
      <c r="K77" s="255"/>
    </row>
    <row r="78" spans="3:11">
      <c r="C78" s="217"/>
      <c r="D78" s="217"/>
      <c r="E78" s="217"/>
      <c r="F78" s="217"/>
      <c r="K78" s="255"/>
    </row>
    <row r="79" spans="3:11">
      <c r="C79" s="217"/>
      <c r="D79" s="217"/>
      <c r="E79" s="217"/>
      <c r="F79" s="217"/>
      <c r="K79" s="255"/>
    </row>
    <row r="80" spans="3:11">
      <c r="C80" s="217"/>
      <c r="D80" s="217"/>
      <c r="E80" s="217"/>
      <c r="F80" s="217"/>
      <c r="K80" s="255"/>
    </row>
    <row r="81" spans="3:11">
      <c r="C81" s="217"/>
      <c r="D81" s="217"/>
      <c r="E81" s="217"/>
      <c r="F81" s="217"/>
      <c r="K81" s="255"/>
    </row>
    <row r="82" spans="3:11">
      <c r="C82" s="217"/>
      <c r="D82" s="217"/>
      <c r="E82" s="217"/>
      <c r="F82" s="217"/>
      <c r="K82" s="255"/>
    </row>
    <row r="83" spans="3:11">
      <c r="C83" s="217"/>
      <c r="D83" s="217"/>
      <c r="E83" s="217"/>
      <c r="F83" s="217"/>
      <c r="K83" s="255"/>
    </row>
    <row r="84" spans="3:11">
      <c r="C84" s="217"/>
      <c r="D84" s="217"/>
      <c r="E84" s="217"/>
      <c r="F84" s="217"/>
      <c r="K84" s="255"/>
    </row>
    <row r="85" spans="3:11">
      <c r="C85" s="217"/>
      <c r="D85" s="217"/>
      <c r="E85" s="217"/>
      <c r="F85" s="217"/>
      <c r="K85" s="255"/>
    </row>
    <row r="86" spans="3:11">
      <c r="C86" s="217"/>
      <c r="D86" s="217"/>
      <c r="E86" s="217"/>
      <c r="F86" s="217"/>
      <c r="K86" s="255"/>
    </row>
    <row r="87" spans="3:11">
      <c r="C87" s="217"/>
      <c r="D87" s="217"/>
      <c r="E87" s="217"/>
      <c r="F87" s="217"/>
      <c r="K87" s="255"/>
    </row>
    <row r="88" spans="3:11">
      <c r="C88" s="217"/>
      <c r="D88" s="217"/>
      <c r="E88" s="217"/>
      <c r="F88" s="217"/>
      <c r="K88" s="255"/>
    </row>
    <row r="89" spans="3:11">
      <c r="C89" s="217"/>
      <c r="D89" s="217"/>
      <c r="E89" s="217"/>
      <c r="F89" s="217"/>
      <c r="K89" s="255"/>
    </row>
    <row r="90" spans="3:11">
      <c r="C90" s="217"/>
      <c r="D90" s="217"/>
      <c r="E90" s="217"/>
      <c r="F90" s="217"/>
      <c r="K90" s="255"/>
    </row>
    <row r="91" spans="3:11">
      <c r="C91" s="217"/>
      <c r="D91" s="217"/>
      <c r="E91" s="217"/>
      <c r="F91" s="217"/>
      <c r="K91" s="255"/>
    </row>
    <row r="92" spans="3:11">
      <c r="C92" s="217"/>
      <c r="D92" s="217"/>
      <c r="E92" s="217"/>
      <c r="F92" s="217"/>
      <c r="K92" s="255"/>
    </row>
    <row r="93" spans="3:11">
      <c r="C93" s="217"/>
      <c r="D93" s="217"/>
      <c r="E93" s="217"/>
      <c r="F93" s="217"/>
      <c r="K93" s="255"/>
    </row>
    <row r="94" spans="3:11">
      <c r="C94" s="217"/>
      <c r="D94" s="217"/>
      <c r="E94" s="217"/>
      <c r="F94" s="217"/>
      <c r="K94" s="255"/>
    </row>
    <row r="95" spans="3:11">
      <c r="C95" s="217"/>
      <c r="D95" s="217"/>
      <c r="E95" s="217"/>
      <c r="F95" s="217"/>
      <c r="K95" s="255"/>
    </row>
    <row r="96" spans="3:11">
      <c r="C96" s="217"/>
      <c r="D96" s="217"/>
      <c r="E96" s="217"/>
      <c r="F96" s="217"/>
      <c r="K96" s="255"/>
    </row>
    <row r="97" spans="3:11">
      <c r="C97" s="217"/>
      <c r="D97" s="217"/>
      <c r="E97" s="217"/>
      <c r="F97" s="217"/>
      <c r="K97" s="255"/>
    </row>
    <row r="98" spans="3:11">
      <c r="C98" s="217"/>
      <c r="D98" s="217"/>
      <c r="E98" s="217"/>
      <c r="F98" s="217"/>
      <c r="K98" s="255"/>
    </row>
    <row r="99" spans="3:11">
      <c r="C99" s="217"/>
      <c r="D99" s="217"/>
      <c r="E99" s="217"/>
      <c r="F99" s="217"/>
      <c r="K99" s="255"/>
    </row>
    <row r="100" spans="3:11">
      <c r="C100" s="217"/>
      <c r="D100" s="217"/>
      <c r="E100" s="217"/>
      <c r="F100" s="217"/>
      <c r="K100" s="255"/>
    </row>
    <row r="101" spans="3:11">
      <c r="C101" s="217"/>
      <c r="D101" s="217"/>
      <c r="E101" s="217"/>
      <c r="F101" s="217"/>
      <c r="K101" s="255"/>
    </row>
    <row r="102" spans="3:11">
      <c r="C102" s="217"/>
      <c r="D102" s="217"/>
      <c r="E102" s="217"/>
      <c r="F102" s="217"/>
      <c r="K102" s="255"/>
    </row>
    <row r="103" spans="3:11">
      <c r="C103" s="217"/>
      <c r="D103" s="217"/>
      <c r="E103" s="217"/>
      <c r="F103" s="217"/>
      <c r="K103" s="255"/>
    </row>
    <row r="104" spans="3:11">
      <c r="C104" s="217"/>
      <c r="D104" s="217"/>
      <c r="E104" s="217"/>
      <c r="F104" s="217"/>
      <c r="K104" s="255"/>
    </row>
    <row r="105" spans="3:11">
      <c r="C105" s="217"/>
      <c r="D105" s="217"/>
      <c r="E105" s="217"/>
      <c r="F105" s="217"/>
      <c r="K105" s="255"/>
    </row>
    <row r="106" spans="3:11">
      <c r="C106" s="217"/>
      <c r="D106" s="217"/>
      <c r="E106" s="217"/>
      <c r="F106" s="217"/>
      <c r="K106" s="255"/>
    </row>
    <row r="107" spans="3:11">
      <c r="C107" s="217"/>
      <c r="D107" s="217"/>
      <c r="E107" s="217"/>
      <c r="F107" s="217"/>
      <c r="K107" s="255"/>
    </row>
    <row r="108" spans="3:11">
      <c r="C108" s="217"/>
      <c r="D108" s="217"/>
      <c r="E108" s="217"/>
      <c r="F108" s="217"/>
      <c r="K108" s="255"/>
    </row>
    <row r="109" spans="3:11">
      <c r="C109" s="217"/>
      <c r="D109" s="217"/>
      <c r="E109" s="217"/>
      <c r="F109" s="217"/>
      <c r="K109" s="255"/>
    </row>
    <row r="110" spans="3:11">
      <c r="C110" s="217"/>
      <c r="D110" s="217"/>
      <c r="E110" s="217"/>
      <c r="F110" s="217"/>
      <c r="K110" s="255"/>
    </row>
    <row r="111" spans="3:11">
      <c r="C111" s="217"/>
      <c r="D111" s="217"/>
      <c r="E111" s="217"/>
      <c r="F111" s="217"/>
      <c r="K111" s="255"/>
    </row>
    <row r="112" spans="3:11">
      <c r="C112" s="217"/>
      <c r="D112" s="217"/>
      <c r="E112" s="217"/>
      <c r="F112" s="217"/>
      <c r="K112" s="255"/>
    </row>
    <row r="113" spans="3:11">
      <c r="C113" s="217"/>
      <c r="D113" s="217"/>
      <c r="E113" s="217"/>
      <c r="F113" s="217"/>
      <c r="K113" s="255"/>
    </row>
    <row r="114" spans="3:11">
      <c r="C114" s="217"/>
      <c r="D114" s="217"/>
      <c r="E114" s="217"/>
      <c r="F114" s="217"/>
      <c r="K114" s="255"/>
    </row>
    <row r="115" spans="3:11">
      <c r="C115" s="217"/>
      <c r="D115" s="217"/>
      <c r="E115" s="217"/>
      <c r="F115" s="217"/>
      <c r="K115" s="255"/>
    </row>
    <row r="116" spans="3:11">
      <c r="C116" s="217"/>
      <c r="D116" s="217"/>
      <c r="E116" s="217"/>
      <c r="F116" s="217"/>
      <c r="K116" s="255"/>
    </row>
    <row r="117" spans="3:11">
      <c r="C117" s="217"/>
      <c r="D117" s="217"/>
      <c r="E117" s="217"/>
      <c r="F117" s="217"/>
      <c r="K117" s="255"/>
    </row>
    <row r="118" spans="3:11">
      <c r="C118" s="217"/>
      <c r="D118" s="217"/>
      <c r="E118" s="217"/>
      <c r="F118" s="217"/>
      <c r="K118" s="255"/>
    </row>
    <row r="119" spans="3:11">
      <c r="C119" s="217"/>
      <c r="D119" s="217"/>
      <c r="E119" s="217"/>
      <c r="F119" s="217"/>
      <c r="K119" s="255"/>
    </row>
    <row r="120" spans="3:11">
      <c r="C120" s="217"/>
      <c r="D120" s="217"/>
      <c r="E120" s="217"/>
      <c r="F120" s="217"/>
      <c r="K120" s="255"/>
    </row>
    <row r="121" spans="3:11">
      <c r="C121" s="217"/>
      <c r="D121" s="217"/>
      <c r="E121" s="217"/>
      <c r="F121" s="217"/>
      <c r="K121" s="255"/>
    </row>
    <row r="122" spans="3:11">
      <c r="C122" s="217"/>
      <c r="D122" s="217"/>
      <c r="E122" s="217"/>
      <c r="F122" s="217"/>
      <c r="K122" s="255"/>
    </row>
    <row r="123" spans="3:11">
      <c r="C123" s="217"/>
      <c r="D123" s="217"/>
      <c r="E123" s="217"/>
      <c r="F123" s="217"/>
      <c r="K123" s="255"/>
    </row>
    <row r="124" spans="3:11">
      <c r="C124" s="217"/>
      <c r="D124" s="217"/>
      <c r="E124" s="217"/>
      <c r="F124" s="217"/>
      <c r="K124" s="255"/>
    </row>
    <row r="125" spans="3:11">
      <c r="C125" s="217"/>
      <c r="D125" s="217"/>
      <c r="E125" s="217"/>
      <c r="F125" s="217"/>
      <c r="K125" s="255"/>
    </row>
    <row r="126" spans="3:11">
      <c r="C126" s="217"/>
      <c r="D126" s="217"/>
      <c r="E126" s="217"/>
      <c r="F126" s="217"/>
      <c r="K126" s="255"/>
    </row>
    <row r="127" spans="3:11">
      <c r="C127" s="217"/>
      <c r="D127" s="217"/>
      <c r="E127" s="217"/>
      <c r="F127" s="217"/>
      <c r="K127" s="255"/>
    </row>
    <row r="128" spans="3:11">
      <c r="C128" s="217"/>
      <c r="D128" s="217"/>
      <c r="E128" s="217"/>
      <c r="F128" s="217"/>
      <c r="K128" s="255"/>
    </row>
    <row r="129" spans="3:11">
      <c r="C129" s="217"/>
      <c r="D129" s="217"/>
      <c r="E129" s="217"/>
      <c r="F129" s="217"/>
      <c r="K129" s="255"/>
    </row>
    <row r="130" spans="3:11">
      <c r="C130" s="217"/>
      <c r="D130" s="217"/>
      <c r="E130" s="217"/>
      <c r="F130" s="217"/>
      <c r="K130" s="255"/>
    </row>
    <row r="131" spans="3:11">
      <c r="C131" s="217"/>
      <c r="D131" s="217"/>
      <c r="E131" s="217"/>
      <c r="F131" s="217"/>
      <c r="K131" s="255"/>
    </row>
    <row r="132" spans="3:11">
      <c r="C132" s="217"/>
      <c r="D132" s="217"/>
      <c r="E132" s="217"/>
      <c r="F132" s="217"/>
      <c r="K132" s="255"/>
    </row>
    <row r="133" spans="3:11">
      <c r="C133" s="217"/>
      <c r="D133" s="217"/>
      <c r="E133" s="217"/>
      <c r="F133" s="217"/>
      <c r="K133" s="255"/>
    </row>
    <row r="134" spans="3:11">
      <c r="C134" s="217"/>
      <c r="D134" s="217"/>
      <c r="E134" s="217"/>
      <c r="F134" s="217"/>
      <c r="K134" s="255"/>
    </row>
    <row r="135" spans="3:11">
      <c r="C135" s="217"/>
      <c r="D135" s="217"/>
      <c r="E135" s="217"/>
      <c r="F135" s="217"/>
      <c r="K135" s="255"/>
    </row>
    <row r="136" spans="3:11">
      <c r="C136" s="217"/>
      <c r="D136" s="217"/>
      <c r="E136" s="217"/>
      <c r="F136" s="217"/>
      <c r="K136" s="255"/>
    </row>
    <row r="137" spans="3:11">
      <c r="C137" s="217"/>
      <c r="D137" s="217"/>
      <c r="E137" s="217"/>
      <c r="F137" s="217"/>
      <c r="K137" s="255"/>
    </row>
    <row r="138" spans="3:11">
      <c r="C138" s="217"/>
      <c r="D138" s="217"/>
      <c r="E138" s="217"/>
      <c r="F138" s="217"/>
      <c r="K138" s="255"/>
    </row>
    <row r="139" spans="3:11">
      <c r="C139" s="217"/>
      <c r="D139" s="217"/>
      <c r="E139" s="217"/>
      <c r="F139" s="217"/>
      <c r="K139" s="255"/>
    </row>
    <row r="140" spans="3:11">
      <c r="C140" s="217"/>
      <c r="D140" s="217"/>
      <c r="E140" s="217"/>
      <c r="F140" s="217"/>
      <c r="K140" s="255"/>
    </row>
    <row r="141" spans="3:11">
      <c r="C141" s="217"/>
      <c r="D141" s="217"/>
      <c r="E141" s="217"/>
      <c r="F141" s="217"/>
      <c r="K141" s="255"/>
    </row>
    <row r="142" spans="3:11">
      <c r="C142" s="217"/>
      <c r="D142" s="217"/>
      <c r="E142" s="217"/>
      <c r="F142" s="217"/>
      <c r="K142" s="255"/>
    </row>
    <row r="143" spans="3:11">
      <c r="C143" s="217"/>
      <c r="D143" s="217"/>
      <c r="E143" s="217"/>
      <c r="F143" s="217"/>
      <c r="K143" s="255"/>
    </row>
    <row r="144" spans="3:11">
      <c r="C144" s="217"/>
      <c r="D144" s="217"/>
      <c r="E144" s="217"/>
      <c r="F144" s="217"/>
      <c r="K144" s="255"/>
    </row>
    <row r="145" spans="3:11">
      <c r="C145" s="217"/>
      <c r="D145" s="217"/>
      <c r="E145" s="217"/>
      <c r="F145" s="217"/>
      <c r="K145" s="255"/>
    </row>
    <row r="146" spans="3:11">
      <c r="C146" s="217"/>
      <c r="D146" s="217"/>
      <c r="E146" s="217"/>
      <c r="F146" s="217"/>
      <c r="K146" s="255"/>
    </row>
    <row r="147" spans="3:11">
      <c r="C147" s="217"/>
      <c r="D147" s="217"/>
      <c r="E147" s="217"/>
      <c r="F147" s="217"/>
      <c r="K147" s="255"/>
    </row>
    <row r="148" spans="3:11">
      <c r="C148" s="217"/>
      <c r="D148" s="217"/>
      <c r="E148" s="217"/>
      <c r="F148" s="217"/>
      <c r="K148" s="255"/>
    </row>
    <row r="149" spans="3:11">
      <c r="C149" s="217"/>
      <c r="D149" s="217"/>
      <c r="E149" s="217"/>
      <c r="F149" s="217"/>
      <c r="K149" s="255"/>
    </row>
    <row r="150" spans="3:11">
      <c r="C150" s="217"/>
      <c r="D150" s="217"/>
      <c r="E150" s="217"/>
      <c r="F150" s="217"/>
      <c r="K150" s="255"/>
    </row>
    <row r="151" spans="3:11">
      <c r="C151" s="217"/>
      <c r="D151" s="217"/>
      <c r="E151" s="217"/>
      <c r="F151" s="217"/>
      <c r="K151" s="255"/>
    </row>
    <row r="152" spans="3:11">
      <c r="C152" s="217"/>
      <c r="D152" s="217"/>
      <c r="E152" s="217"/>
      <c r="F152" s="217"/>
      <c r="K152" s="255"/>
    </row>
    <row r="153" spans="3:11">
      <c r="C153" s="217"/>
      <c r="D153" s="217"/>
      <c r="E153" s="217"/>
      <c r="F153" s="217"/>
      <c r="K153" s="255"/>
    </row>
    <row r="154" spans="3:11">
      <c r="C154" s="217"/>
      <c r="D154" s="217"/>
      <c r="E154" s="217"/>
      <c r="F154" s="217"/>
      <c r="K154" s="255"/>
    </row>
    <row r="155" spans="3:11">
      <c r="C155" s="217"/>
      <c r="D155" s="217"/>
      <c r="E155" s="217"/>
      <c r="F155" s="217"/>
      <c r="K155" s="255"/>
    </row>
    <row r="156" spans="3:11">
      <c r="C156" s="217"/>
      <c r="D156" s="217"/>
      <c r="E156" s="217"/>
      <c r="F156" s="217"/>
      <c r="K156" s="255"/>
    </row>
    <row r="157" spans="3:11">
      <c r="C157" s="217"/>
      <c r="D157" s="217"/>
      <c r="E157" s="217"/>
      <c r="F157" s="217"/>
      <c r="K157" s="255"/>
    </row>
    <row r="158" spans="3:11">
      <c r="C158" s="217"/>
      <c r="D158" s="217"/>
      <c r="E158" s="217"/>
      <c r="F158" s="217"/>
      <c r="K158" s="255"/>
    </row>
    <row r="159" spans="3:11">
      <c r="C159" s="217"/>
      <c r="D159" s="217"/>
      <c r="E159" s="217"/>
      <c r="F159" s="217"/>
      <c r="K159" s="255"/>
    </row>
    <row r="160" spans="3:11">
      <c r="C160" s="217"/>
      <c r="D160" s="217"/>
      <c r="E160" s="217"/>
      <c r="F160" s="217"/>
      <c r="K160" s="255"/>
    </row>
    <row r="161" spans="3:11">
      <c r="C161" s="217"/>
      <c r="D161" s="217"/>
      <c r="E161" s="217"/>
      <c r="F161" s="217"/>
      <c r="K161" s="255"/>
    </row>
    <row r="162" spans="3:11">
      <c r="C162" s="217"/>
      <c r="D162" s="217"/>
      <c r="E162" s="217"/>
      <c r="F162" s="217"/>
      <c r="K162" s="255"/>
    </row>
    <row r="163" spans="3:11">
      <c r="C163" s="217"/>
      <c r="D163" s="217"/>
      <c r="E163" s="217"/>
      <c r="F163" s="217"/>
      <c r="K163" s="255"/>
    </row>
    <row r="164" spans="3:11">
      <c r="C164" s="217"/>
      <c r="D164" s="217"/>
      <c r="E164" s="217"/>
      <c r="F164" s="217"/>
      <c r="K164" s="255"/>
    </row>
    <row r="165" spans="3:11">
      <c r="C165" s="217"/>
      <c r="D165" s="217"/>
      <c r="E165" s="217"/>
      <c r="F165" s="217"/>
      <c r="K165" s="255"/>
    </row>
    <row r="166" spans="3:11">
      <c r="C166" s="217"/>
      <c r="D166" s="217"/>
      <c r="E166" s="217"/>
      <c r="F166" s="217"/>
      <c r="K166" s="255"/>
    </row>
    <row r="167" spans="3:11">
      <c r="C167" s="217"/>
      <c r="D167" s="217"/>
      <c r="E167" s="217"/>
      <c r="F167" s="217"/>
      <c r="K167" s="255"/>
    </row>
    <row r="168" spans="3:11">
      <c r="C168" s="217"/>
      <c r="D168" s="217"/>
      <c r="E168" s="217"/>
      <c r="F168" s="217"/>
      <c r="K168" s="255"/>
    </row>
    <row r="169" spans="3:11">
      <c r="C169" s="217"/>
      <c r="D169" s="217"/>
      <c r="E169" s="217"/>
      <c r="F169" s="217"/>
      <c r="K169" s="255"/>
    </row>
    <row r="170" spans="3:11">
      <c r="C170" s="217"/>
      <c r="D170" s="217"/>
      <c r="E170" s="217"/>
      <c r="F170" s="217"/>
      <c r="K170" s="255"/>
    </row>
    <row r="171" spans="3:11">
      <c r="C171" s="217"/>
      <c r="D171" s="217"/>
      <c r="E171" s="217"/>
      <c r="F171" s="217"/>
      <c r="K171" s="255"/>
    </row>
    <row r="172" spans="3:11">
      <c r="C172" s="217"/>
      <c r="D172" s="217"/>
      <c r="E172" s="217"/>
      <c r="F172" s="217"/>
      <c r="K172" s="255"/>
    </row>
    <row r="173" spans="3:11">
      <c r="C173" s="217"/>
      <c r="D173" s="217"/>
      <c r="E173" s="217"/>
      <c r="F173" s="217"/>
      <c r="K173" s="255"/>
    </row>
    <row r="174" spans="3:11">
      <c r="C174" s="217"/>
      <c r="D174" s="217"/>
      <c r="E174" s="217"/>
      <c r="F174" s="217"/>
      <c r="K174" s="255"/>
    </row>
    <row r="175" spans="3:11">
      <c r="C175" s="217"/>
      <c r="D175" s="217"/>
      <c r="E175" s="217"/>
      <c r="F175" s="217"/>
      <c r="K175" s="255"/>
    </row>
    <row r="176" spans="3:11">
      <c r="C176" s="217"/>
      <c r="D176" s="217"/>
      <c r="E176" s="217"/>
      <c r="F176" s="217"/>
      <c r="K176" s="255"/>
    </row>
    <row r="177" spans="3:11">
      <c r="C177" s="217"/>
      <c r="D177" s="217"/>
      <c r="E177" s="217"/>
      <c r="F177" s="217"/>
      <c r="K177" s="255"/>
    </row>
    <row r="178" spans="3:11">
      <c r="C178" s="217"/>
      <c r="D178" s="217"/>
      <c r="E178" s="217"/>
      <c r="F178" s="217"/>
      <c r="K178" s="255"/>
    </row>
    <row r="179" spans="3:11">
      <c r="C179" s="217"/>
      <c r="D179" s="217"/>
      <c r="E179" s="217"/>
      <c r="F179" s="217"/>
      <c r="K179" s="255"/>
    </row>
    <row r="180" spans="3:11">
      <c r="C180" s="217"/>
      <c r="D180" s="217"/>
      <c r="E180" s="217"/>
      <c r="F180" s="217"/>
      <c r="K180" s="255"/>
    </row>
    <row r="181" spans="3:11">
      <c r="C181" s="217"/>
      <c r="D181" s="217"/>
      <c r="E181" s="217"/>
      <c r="F181" s="217"/>
      <c r="K181" s="255"/>
    </row>
    <row r="182" spans="3:11">
      <c r="C182" s="217"/>
      <c r="D182" s="217"/>
      <c r="E182" s="217"/>
      <c r="F182" s="217"/>
      <c r="K182" s="255"/>
    </row>
    <row r="183" spans="3:11">
      <c r="C183" s="217"/>
      <c r="D183" s="217"/>
      <c r="E183" s="217"/>
      <c r="F183" s="217"/>
      <c r="K183" s="255"/>
    </row>
    <row r="184" spans="3:11">
      <c r="C184" s="217"/>
      <c r="D184" s="217"/>
      <c r="E184" s="217"/>
      <c r="F184" s="217"/>
      <c r="K184" s="255"/>
    </row>
    <row r="185" spans="3:11">
      <c r="C185" s="217"/>
      <c r="D185" s="217"/>
      <c r="E185" s="217"/>
      <c r="F185" s="217"/>
      <c r="K185" s="255"/>
    </row>
    <row r="186" spans="3:11">
      <c r="C186" s="217"/>
      <c r="D186" s="217"/>
      <c r="E186" s="217"/>
      <c r="F186" s="217"/>
      <c r="K186" s="255"/>
    </row>
    <row r="187" spans="3:11">
      <c r="C187" s="217"/>
      <c r="D187" s="217"/>
      <c r="E187" s="217"/>
      <c r="F187" s="217"/>
      <c r="K187" s="255"/>
    </row>
    <row r="188" spans="3:11">
      <c r="C188" s="217"/>
      <c r="D188" s="217"/>
      <c r="E188" s="217"/>
      <c r="F188" s="217"/>
      <c r="K188" s="255"/>
    </row>
    <row r="189" spans="3:11">
      <c r="C189" s="217"/>
      <c r="D189" s="217"/>
      <c r="E189" s="217"/>
      <c r="F189" s="217"/>
      <c r="K189" s="255"/>
    </row>
    <row r="190" spans="3:11">
      <c r="C190" s="217"/>
      <c r="D190" s="217"/>
      <c r="E190" s="217"/>
      <c r="F190" s="217"/>
      <c r="K190" s="255"/>
    </row>
    <row r="191" spans="3:11">
      <c r="C191" s="217"/>
      <c r="D191" s="217"/>
      <c r="E191" s="217"/>
      <c r="F191" s="217"/>
      <c r="K191" s="255"/>
    </row>
    <row r="192" spans="3:11">
      <c r="C192" s="217"/>
      <c r="D192" s="217"/>
      <c r="E192" s="217"/>
      <c r="F192" s="217"/>
      <c r="K192" s="255"/>
    </row>
    <row r="193" spans="3:11">
      <c r="C193" s="217"/>
      <c r="D193" s="217"/>
      <c r="E193" s="217"/>
      <c r="F193" s="217"/>
      <c r="K193" s="255"/>
    </row>
    <row r="194" spans="3:11">
      <c r="C194" s="217"/>
      <c r="D194" s="217"/>
      <c r="E194" s="217"/>
      <c r="F194" s="217"/>
      <c r="K194" s="255"/>
    </row>
    <row r="195" spans="3:11">
      <c r="C195" s="217"/>
      <c r="D195" s="217"/>
      <c r="E195" s="217"/>
      <c r="F195" s="217"/>
      <c r="K195" s="255"/>
    </row>
    <row r="196" spans="3:11">
      <c r="C196" s="217"/>
      <c r="D196" s="217"/>
      <c r="E196" s="217"/>
      <c r="F196" s="217"/>
      <c r="K196" s="255"/>
    </row>
    <row r="197" spans="3:11">
      <c r="C197" s="217"/>
      <c r="D197" s="217"/>
      <c r="E197" s="217"/>
      <c r="F197" s="217"/>
      <c r="K197" s="255"/>
    </row>
    <row r="198" spans="3:11">
      <c r="C198" s="217"/>
      <c r="D198" s="217"/>
      <c r="E198" s="217"/>
      <c r="F198" s="217"/>
      <c r="K198" s="255"/>
    </row>
    <row r="199" spans="3:11">
      <c r="C199" s="217"/>
      <c r="D199" s="217"/>
      <c r="E199" s="217"/>
      <c r="F199" s="217"/>
      <c r="K199" s="255"/>
    </row>
    <row r="200" spans="3:11">
      <c r="C200" s="217"/>
      <c r="D200" s="217"/>
      <c r="E200" s="217"/>
      <c r="F200" s="217"/>
      <c r="K200" s="255"/>
    </row>
    <row r="201" spans="3:11">
      <c r="C201" s="217"/>
      <c r="D201" s="217"/>
      <c r="E201" s="217"/>
      <c r="F201" s="217"/>
      <c r="K201" s="255"/>
    </row>
    <row r="202" spans="3:11">
      <c r="C202" s="217"/>
      <c r="D202" s="217"/>
      <c r="E202" s="217"/>
      <c r="F202" s="217"/>
      <c r="K202" s="255"/>
    </row>
    <row r="203" spans="3:11">
      <c r="C203" s="217"/>
      <c r="D203" s="217"/>
      <c r="E203" s="217"/>
      <c r="F203" s="217"/>
      <c r="K203" s="255"/>
    </row>
    <row r="204" spans="3:11">
      <c r="C204" s="217"/>
      <c r="D204" s="217"/>
      <c r="E204" s="217"/>
      <c r="F204" s="217"/>
      <c r="K204" s="255"/>
    </row>
    <row r="205" spans="3:11">
      <c r="C205" s="217"/>
      <c r="D205" s="217"/>
      <c r="E205" s="217"/>
      <c r="F205" s="217"/>
      <c r="K205" s="255"/>
    </row>
    <row r="206" spans="3:11">
      <c r="C206" s="217"/>
      <c r="D206" s="217"/>
      <c r="E206" s="217"/>
      <c r="F206" s="217"/>
      <c r="K206" s="255"/>
    </row>
    <row r="207" spans="3:11">
      <c r="C207" s="217"/>
      <c r="D207" s="217"/>
      <c r="E207" s="217"/>
      <c r="F207" s="217"/>
      <c r="K207" s="255"/>
    </row>
    <row r="208" spans="3:11">
      <c r="C208" s="217"/>
      <c r="D208" s="217"/>
      <c r="E208" s="217"/>
      <c r="F208" s="217"/>
      <c r="K208" s="255"/>
    </row>
    <row r="209" spans="3:11">
      <c r="C209" s="217"/>
      <c r="D209" s="217"/>
      <c r="E209" s="217"/>
      <c r="F209" s="217"/>
      <c r="K209" s="255"/>
    </row>
    <row r="210" spans="3:11">
      <c r="C210" s="217"/>
      <c r="D210" s="217"/>
      <c r="E210" s="217"/>
      <c r="F210" s="217"/>
      <c r="K210" s="255"/>
    </row>
    <row r="211" spans="3:11">
      <c r="C211" s="217"/>
      <c r="D211" s="217"/>
      <c r="E211" s="217"/>
      <c r="F211" s="217"/>
      <c r="K211" s="255"/>
    </row>
    <row r="212" spans="3:11">
      <c r="C212" s="217"/>
      <c r="D212" s="217"/>
      <c r="E212" s="217"/>
      <c r="F212" s="217"/>
      <c r="K212" s="255"/>
    </row>
    <row r="213" spans="3:11">
      <c r="C213" s="217"/>
      <c r="D213" s="217"/>
      <c r="E213" s="217"/>
      <c r="F213" s="217"/>
      <c r="K213" s="255"/>
    </row>
    <row r="214" spans="3:11">
      <c r="C214" s="217"/>
      <c r="D214" s="217"/>
      <c r="E214" s="217"/>
      <c r="F214" s="217"/>
      <c r="K214" s="255"/>
    </row>
    <row r="215" spans="3:11">
      <c r="C215" s="217"/>
      <c r="D215" s="217"/>
      <c r="E215" s="217"/>
      <c r="F215" s="217"/>
      <c r="K215" s="255"/>
    </row>
    <row r="216" spans="3:11">
      <c r="C216" s="217"/>
      <c r="D216" s="217"/>
      <c r="E216" s="217"/>
      <c r="F216" s="217"/>
      <c r="K216" s="255"/>
    </row>
    <row r="217" spans="3:11">
      <c r="C217" s="217"/>
      <c r="D217" s="217"/>
      <c r="E217" s="217"/>
      <c r="F217" s="217"/>
      <c r="K217" s="255"/>
    </row>
    <row r="218" spans="3:11">
      <c r="C218" s="217"/>
      <c r="D218" s="217"/>
      <c r="E218" s="217"/>
      <c r="F218" s="217"/>
      <c r="K218" s="255"/>
    </row>
    <row r="219" spans="3:11">
      <c r="C219" s="217"/>
      <c r="D219" s="217"/>
      <c r="E219" s="217"/>
      <c r="F219" s="217"/>
      <c r="K219" s="255"/>
    </row>
  </sheetData>
  <phoneticPr fontId="29" type="noConversion"/>
  <conditionalFormatting sqref="G4">
    <cfRule type="cellIs" dxfId="1" priority="1" operator="equal">
      <formula>"yes"</formula>
    </cfRule>
    <cfRule type="cellIs" dxfId="0" priority="2" operator="equal">
      <formula>"no"</formula>
    </cfRule>
  </conditionalFormatting>
  <hyperlinks>
    <hyperlink ref="K7" r:id="rId1" xr:uid="{00000000-0004-0000-0800-000000000000}"/>
    <hyperlink ref="K4" r:id="rId2" xr:uid="{00000000-0004-0000-0800-000001000000}"/>
  </hyperlinks>
  <pageMargins left="0.7" right="0.7" top="0.75" bottom="0.75" header="0" footer="0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J240"/>
  <sheetViews>
    <sheetView tabSelected="1" zoomScaleNormal="100" workbookViewId="0">
      <selection activeCell="K6" sqref="K6"/>
    </sheetView>
  </sheetViews>
  <sheetFormatPr baseColWidth="10" defaultColWidth="12.5" defaultRowHeight="15"/>
  <cols>
    <col min="1" max="1" width="10.5" style="95" customWidth="1"/>
    <col min="2" max="2" width="5.5" style="95" customWidth="1"/>
    <col min="3" max="3" width="14" style="185" customWidth="1"/>
    <col min="4" max="4" width="10" style="185" customWidth="1"/>
    <col min="5" max="5" width="13.5" style="185" customWidth="1"/>
    <col min="6" max="6" width="20.5" style="185" customWidth="1"/>
    <col min="7" max="10" width="10" style="95" customWidth="1"/>
    <col min="11" max="11" width="30.5" style="185" customWidth="1"/>
    <col min="12" max="12" width="67.33203125" style="185" customWidth="1"/>
    <col min="13" max="23" width="10" style="185" customWidth="1"/>
    <col min="24" max="16384" width="12.5" style="185"/>
  </cols>
  <sheetData>
    <row r="1" spans="1:36">
      <c r="A1" s="83"/>
      <c r="B1" s="88">
        <v>2024</v>
      </c>
      <c r="C1" s="175"/>
      <c r="D1" s="175"/>
      <c r="E1" s="175"/>
      <c r="F1" s="175"/>
      <c r="G1" s="83"/>
      <c r="H1" s="83"/>
      <c r="I1" s="83"/>
      <c r="J1" s="118"/>
      <c r="K1" s="175"/>
      <c r="L1" s="172"/>
    </row>
    <row r="2" spans="1:36">
      <c r="A2" s="258"/>
      <c r="B2" s="259" t="s">
        <v>182</v>
      </c>
      <c r="C2" s="260" t="s">
        <v>183</v>
      </c>
      <c r="D2" s="260" t="s">
        <v>4</v>
      </c>
      <c r="E2" s="260" t="s">
        <v>185</v>
      </c>
      <c r="F2" s="260" t="s">
        <v>5</v>
      </c>
      <c r="G2" s="259" t="s">
        <v>186</v>
      </c>
      <c r="H2" s="259" t="s">
        <v>187</v>
      </c>
      <c r="I2" s="259" t="s">
        <v>188</v>
      </c>
      <c r="J2" s="261" t="s">
        <v>189</v>
      </c>
      <c r="K2" s="260" t="s">
        <v>7</v>
      </c>
      <c r="L2" s="60" t="s">
        <v>194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</row>
    <row r="3" spans="1:36">
      <c r="A3" s="263" t="s">
        <v>195</v>
      </c>
      <c r="B3" s="264" t="s">
        <v>102</v>
      </c>
      <c r="C3" s="308" t="s">
        <v>678</v>
      </c>
      <c r="D3" s="232" t="s">
        <v>151</v>
      </c>
      <c r="E3" s="232" t="s">
        <v>152</v>
      </c>
      <c r="F3" s="232" t="s">
        <v>153</v>
      </c>
      <c r="G3" s="229" t="s">
        <v>38</v>
      </c>
      <c r="H3" s="265" t="s">
        <v>46</v>
      </c>
      <c r="I3" s="265" t="s">
        <v>23</v>
      </c>
      <c r="J3" s="266" t="s">
        <v>386</v>
      </c>
      <c r="K3" s="194" t="s">
        <v>154</v>
      </c>
      <c r="L3" s="267" t="s">
        <v>578</v>
      </c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</row>
    <row r="4" spans="1:36">
      <c r="A4" s="263">
        <v>1</v>
      </c>
      <c r="B4" s="268" t="s">
        <v>102</v>
      </c>
      <c r="C4" s="269" t="s">
        <v>577</v>
      </c>
      <c r="D4" s="272" t="s">
        <v>579</v>
      </c>
      <c r="E4" s="81" t="s">
        <v>580</v>
      </c>
      <c r="F4" s="81" t="s">
        <v>136</v>
      </c>
      <c r="G4" s="273" t="s">
        <v>11</v>
      </c>
      <c r="H4" s="273" t="s">
        <v>199</v>
      </c>
      <c r="I4" s="273" t="s">
        <v>23</v>
      </c>
      <c r="J4" s="273" t="s">
        <v>230</v>
      </c>
      <c r="K4" s="311" t="s">
        <v>581</v>
      </c>
      <c r="L4" s="270" t="s">
        <v>582</v>
      </c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</row>
    <row r="5" spans="1:36">
      <c r="A5" s="263">
        <v>2</v>
      </c>
      <c r="B5" s="268" t="s">
        <v>102</v>
      </c>
      <c r="C5" s="269" t="s">
        <v>577</v>
      </c>
      <c r="D5" s="274" t="s">
        <v>583</v>
      </c>
      <c r="E5" s="275" t="s">
        <v>584</v>
      </c>
      <c r="F5" s="275" t="s">
        <v>585</v>
      </c>
      <c r="G5" s="273" t="s">
        <v>11</v>
      </c>
      <c r="H5" s="273" t="s">
        <v>111</v>
      </c>
      <c r="I5" s="273" t="s">
        <v>8</v>
      </c>
      <c r="J5" s="273" t="s">
        <v>111</v>
      </c>
      <c r="K5" s="311" t="s">
        <v>586</v>
      </c>
      <c r="L5" s="270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</row>
    <row r="6" spans="1:36">
      <c r="A6" s="263">
        <v>3</v>
      </c>
      <c r="B6" s="268" t="s">
        <v>102</v>
      </c>
      <c r="C6" s="269" t="s">
        <v>577</v>
      </c>
      <c r="D6" s="272" t="s">
        <v>587</v>
      </c>
      <c r="E6" s="81" t="s">
        <v>588</v>
      </c>
      <c r="F6" s="81" t="s">
        <v>328</v>
      </c>
      <c r="G6" s="273" t="s">
        <v>11</v>
      </c>
      <c r="H6" s="273" t="s">
        <v>199</v>
      </c>
      <c r="I6" s="273" t="s">
        <v>23</v>
      </c>
      <c r="J6" s="273" t="s">
        <v>205</v>
      </c>
      <c r="K6" s="311"/>
      <c r="L6" s="270" t="s">
        <v>589</v>
      </c>
      <c r="M6" s="262"/>
      <c r="N6" s="271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</row>
    <row r="7" spans="1:36">
      <c r="A7" s="263">
        <v>4</v>
      </c>
      <c r="B7" s="268" t="s">
        <v>102</v>
      </c>
      <c r="C7" s="269" t="s">
        <v>577</v>
      </c>
      <c r="D7" s="272" t="s">
        <v>590</v>
      </c>
      <c r="E7" s="272" t="s">
        <v>591</v>
      </c>
      <c r="F7" s="272" t="s">
        <v>54</v>
      </c>
      <c r="G7" s="276" t="s">
        <v>11</v>
      </c>
      <c r="H7" s="276" t="s">
        <v>111</v>
      </c>
      <c r="I7" s="276" t="s">
        <v>23</v>
      </c>
      <c r="J7" s="276" t="s">
        <v>196</v>
      </c>
      <c r="K7" s="311" t="s">
        <v>592</v>
      </c>
      <c r="L7" s="277" t="s">
        <v>593</v>
      </c>
      <c r="M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</row>
    <row r="8" spans="1:36">
      <c r="A8" s="263">
        <v>5</v>
      </c>
      <c r="B8" s="268" t="s">
        <v>102</v>
      </c>
      <c r="C8" s="269" t="s">
        <v>577</v>
      </c>
      <c r="D8" s="272" t="s">
        <v>594</v>
      </c>
      <c r="E8" s="81" t="s">
        <v>595</v>
      </c>
      <c r="F8" s="81" t="s">
        <v>596</v>
      </c>
      <c r="G8" s="273" t="s">
        <v>38</v>
      </c>
      <c r="H8" s="273" t="s">
        <v>111</v>
      </c>
      <c r="I8" s="273" t="s">
        <v>23</v>
      </c>
      <c r="J8" s="273" t="s">
        <v>111</v>
      </c>
      <c r="K8" s="311" t="s">
        <v>597</v>
      </c>
      <c r="L8" s="270" t="s">
        <v>695</v>
      </c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</row>
    <row r="9" spans="1:36">
      <c r="A9" s="263">
        <v>6</v>
      </c>
      <c r="B9" s="268" t="s">
        <v>102</v>
      </c>
      <c r="C9" s="269" t="s">
        <v>577</v>
      </c>
      <c r="D9" s="274" t="s">
        <v>417</v>
      </c>
      <c r="E9" s="274" t="s">
        <v>598</v>
      </c>
      <c r="F9" s="274" t="s">
        <v>599</v>
      </c>
      <c r="G9" s="276" t="s">
        <v>11</v>
      </c>
      <c r="H9" s="276" t="s">
        <v>46</v>
      </c>
      <c r="I9" s="276" t="s">
        <v>23</v>
      </c>
      <c r="J9" s="276" t="s">
        <v>386</v>
      </c>
      <c r="K9" s="311" t="s">
        <v>600</v>
      </c>
      <c r="L9" s="278" t="s">
        <v>690</v>
      </c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</row>
    <row r="10" spans="1:36" ht="16">
      <c r="A10" s="263">
        <v>7</v>
      </c>
      <c r="B10" s="268" t="s">
        <v>102</v>
      </c>
      <c r="C10" s="269" t="s">
        <v>577</v>
      </c>
      <c r="D10" s="274" t="s">
        <v>601</v>
      </c>
      <c r="E10" s="275" t="s">
        <v>602</v>
      </c>
      <c r="F10" s="279" t="s">
        <v>69</v>
      </c>
      <c r="G10" s="273" t="s">
        <v>21</v>
      </c>
      <c r="H10" s="273" t="s">
        <v>46</v>
      </c>
      <c r="I10" s="273" t="s">
        <v>23</v>
      </c>
      <c r="J10" s="273" t="s">
        <v>603</v>
      </c>
      <c r="K10" s="311" t="s">
        <v>604</v>
      </c>
      <c r="L10" s="270" t="s">
        <v>696</v>
      </c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</row>
    <row r="11" spans="1:36" ht="16">
      <c r="A11" s="263">
        <v>8</v>
      </c>
      <c r="B11" s="268" t="s">
        <v>102</v>
      </c>
      <c r="C11" s="269" t="s">
        <v>577</v>
      </c>
      <c r="D11" s="274" t="s">
        <v>697</v>
      </c>
      <c r="E11" s="275" t="s">
        <v>605</v>
      </c>
      <c r="F11" s="279" t="s">
        <v>698</v>
      </c>
      <c r="G11" s="273" t="s">
        <v>699</v>
      </c>
      <c r="H11" s="273" t="s">
        <v>700</v>
      </c>
      <c r="I11" s="273" t="s">
        <v>701</v>
      </c>
      <c r="J11" s="273" t="s">
        <v>606</v>
      </c>
      <c r="K11" s="311" t="s">
        <v>702</v>
      </c>
      <c r="L11" s="280" t="s">
        <v>607</v>
      </c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</row>
    <row r="12" spans="1:36">
      <c r="A12" s="263">
        <v>9</v>
      </c>
      <c r="B12" s="268" t="s">
        <v>102</v>
      </c>
      <c r="C12" s="269" t="s">
        <v>682</v>
      </c>
      <c r="D12" s="274"/>
      <c r="E12" s="275"/>
      <c r="F12" s="279"/>
      <c r="G12" s="273"/>
      <c r="H12" s="273"/>
      <c r="I12" s="273"/>
      <c r="J12" s="273"/>
      <c r="K12" s="79"/>
      <c r="L12" s="280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</row>
    <row r="13" spans="1:36">
      <c r="A13" s="263">
        <v>10</v>
      </c>
      <c r="B13" s="268" t="s">
        <v>102</v>
      </c>
      <c r="C13" s="269" t="s">
        <v>682</v>
      </c>
      <c r="D13" s="274"/>
      <c r="E13" s="275"/>
      <c r="F13" s="279"/>
      <c r="G13" s="273"/>
      <c r="H13" s="273"/>
      <c r="I13" s="273"/>
      <c r="J13" s="273"/>
      <c r="K13" s="79"/>
      <c r="L13" s="280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</row>
    <row r="14" spans="1:36">
      <c r="A14" s="263">
        <v>11</v>
      </c>
      <c r="B14" s="268" t="s">
        <v>102</v>
      </c>
      <c r="C14" s="269" t="s">
        <v>682</v>
      </c>
      <c r="D14" s="274"/>
      <c r="E14" s="275"/>
      <c r="F14" s="279"/>
      <c r="G14" s="273"/>
      <c r="H14" s="273"/>
      <c r="I14" s="273"/>
      <c r="J14" s="273"/>
      <c r="K14" s="79"/>
      <c r="L14" s="280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</row>
    <row r="15" spans="1:36">
      <c r="A15" s="263">
        <v>12</v>
      </c>
      <c r="B15" s="268" t="s">
        <v>102</v>
      </c>
      <c r="C15" s="269" t="s">
        <v>682</v>
      </c>
      <c r="D15" s="274"/>
      <c r="E15" s="275"/>
      <c r="F15" s="279"/>
      <c r="G15" s="273"/>
      <c r="H15" s="273"/>
      <c r="I15" s="273"/>
      <c r="J15" s="273"/>
      <c r="K15" s="79"/>
      <c r="L15" s="280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</row>
    <row r="16" spans="1:36">
      <c r="A16" s="90"/>
      <c r="B16" s="90"/>
      <c r="C16" s="243"/>
      <c r="D16" s="250"/>
      <c r="E16" s="250"/>
      <c r="F16" s="250"/>
      <c r="G16" s="250"/>
      <c r="H16" s="250"/>
      <c r="I16" s="250"/>
      <c r="J16" s="250"/>
      <c r="K16" s="250"/>
    </row>
    <row r="17" spans="1:11">
      <c r="A17" s="90"/>
      <c r="B17" s="90"/>
      <c r="C17" s="243"/>
      <c r="D17" s="281"/>
      <c r="E17" s="281"/>
      <c r="F17" s="281"/>
      <c r="G17" s="281"/>
      <c r="H17" s="281"/>
      <c r="I17" s="281"/>
      <c r="J17" s="281"/>
      <c r="K17" s="281"/>
    </row>
    <row r="18" spans="1:11" ht="14.25" customHeight="1">
      <c r="A18" s="90"/>
      <c r="B18" s="90"/>
      <c r="C18" s="251" t="s">
        <v>186</v>
      </c>
      <c r="D18" s="251" t="s">
        <v>234</v>
      </c>
      <c r="E18" s="250"/>
      <c r="F18" s="251" t="s">
        <v>187</v>
      </c>
      <c r="G18" s="91" t="s">
        <v>234</v>
      </c>
      <c r="H18" s="90"/>
      <c r="I18" s="92" t="s">
        <v>188</v>
      </c>
      <c r="J18" s="92" t="s">
        <v>234</v>
      </c>
      <c r="K18" s="243"/>
    </row>
    <row r="19" spans="1:11">
      <c r="A19" s="90"/>
      <c r="B19" s="90"/>
      <c r="C19" s="252" t="s">
        <v>21</v>
      </c>
      <c r="D19" s="94">
        <f>COUNTIF(G3:G16,"G")</f>
        <v>1</v>
      </c>
      <c r="E19" s="250"/>
      <c r="F19" s="253" t="s">
        <v>46</v>
      </c>
      <c r="G19" s="83">
        <f>COUNTIF(H4:H16,"EU")</f>
        <v>3</v>
      </c>
      <c r="H19" s="90"/>
      <c r="I19" s="71" t="s">
        <v>23</v>
      </c>
      <c r="J19" s="71">
        <f>COUNTIF(I4:I16,"M")</f>
        <v>6</v>
      </c>
      <c r="K19" s="243"/>
    </row>
    <row r="20" spans="1:11">
      <c r="A20" s="90"/>
      <c r="B20" s="90"/>
      <c r="C20" s="252" t="s">
        <v>38</v>
      </c>
      <c r="D20" s="94">
        <f>COUNTIF(G3:G16,"U")</f>
        <v>3</v>
      </c>
      <c r="E20" s="250"/>
      <c r="F20" s="253" t="s">
        <v>199</v>
      </c>
      <c r="G20" s="83">
        <f>COUNTIF(H4:H16,"Asia")</f>
        <v>2</v>
      </c>
      <c r="H20" s="90"/>
      <c r="I20" s="71" t="s">
        <v>8</v>
      </c>
      <c r="J20" s="71">
        <f>COUNTIF(I4:I16,"F")</f>
        <v>2</v>
      </c>
      <c r="K20" s="243"/>
    </row>
    <row r="21" spans="1:11">
      <c r="A21" s="90"/>
      <c r="B21" s="90"/>
      <c r="C21" s="252" t="s">
        <v>11</v>
      </c>
      <c r="D21" s="94">
        <f>COUNTIF(G3:G16,"I")</f>
        <v>5</v>
      </c>
      <c r="E21" s="250"/>
      <c r="F21" s="253" t="s">
        <v>111</v>
      </c>
      <c r="G21" s="83">
        <f>COUNTIF(H4:H16,"US")</f>
        <v>3</v>
      </c>
      <c r="H21" s="90"/>
      <c r="I21" s="71"/>
      <c r="J21" s="71"/>
      <c r="K21" s="243"/>
    </row>
    <row r="22" spans="1:11">
      <c r="A22" s="90"/>
      <c r="B22" s="90"/>
      <c r="C22" s="250"/>
      <c r="D22" s="254">
        <f>D19+D20+D21</f>
        <v>9</v>
      </c>
      <c r="E22" s="254"/>
      <c r="F22" s="254"/>
      <c r="G22" s="71">
        <f>G19+G20+G21</f>
        <v>8</v>
      </c>
      <c r="H22" s="90"/>
      <c r="I22" s="90"/>
      <c r="J22" s="90">
        <f>J19+J20+J21</f>
        <v>8</v>
      </c>
      <c r="K22" s="243"/>
    </row>
    <row r="23" spans="1:11">
      <c r="C23" s="217"/>
      <c r="D23" s="217"/>
      <c r="E23" s="217"/>
      <c r="F23" s="217"/>
      <c r="K23" s="217"/>
    </row>
    <row r="24" spans="1:11">
      <c r="C24" s="217"/>
      <c r="D24" s="217"/>
      <c r="E24" s="217"/>
      <c r="F24" s="217"/>
      <c r="K24" s="217"/>
    </row>
    <row r="25" spans="1:11">
      <c r="C25" s="217"/>
      <c r="D25" s="217"/>
      <c r="E25" s="217"/>
      <c r="F25" s="217"/>
      <c r="K25" s="217"/>
    </row>
    <row r="26" spans="1:11">
      <c r="C26" s="217"/>
      <c r="D26" s="217"/>
      <c r="E26" s="217"/>
      <c r="F26" s="217"/>
      <c r="K26" s="217"/>
    </row>
    <row r="27" spans="1:11">
      <c r="C27" s="217"/>
      <c r="D27" s="217"/>
      <c r="E27" s="217"/>
      <c r="F27" s="217"/>
      <c r="K27" s="217"/>
    </row>
    <row r="28" spans="1:11">
      <c r="C28" s="217"/>
      <c r="D28" s="217"/>
      <c r="E28" s="217"/>
      <c r="F28" s="217"/>
      <c r="K28" s="217"/>
    </row>
    <row r="29" spans="1:11">
      <c r="C29" s="217"/>
      <c r="D29" s="217"/>
      <c r="E29" s="217"/>
      <c r="F29" s="217"/>
      <c r="K29" s="217"/>
    </row>
    <row r="30" spans="1:11">
      <c r="C30" s="217"/>
      <c r="D30" s="217"/>
      <c r="E30" s="217"/>
      <c r="F30" s="217"/>
      <c r="K30" s="217"/>
    </row>
    <row r="31" spans="1:11">
      <c r="C31" s="217"/>
      <c r="D31" s="217"/>
      <c r="E31" s="217"/>
      <c r="F31" s="217"/>
      <c r="K31" s="217"/>
    </row>
    <row r="32" spans="1:11">
      <c r="C32" s="217"/>
      <c r="D32" s="217"/>
      <c r="E32" s="217"/>
      <c r="F32" s="217"/>
      <c r="K32" s="217"/>
    </row>
    <row r="33" spans="1:13">
      <c r="C33" s="217"/>
      <c r="D33" s="217"/>
      <c r="E33" s="217"/>
      <c r="F33" s="217"/>
      <c r="K33" s="217"/>
    </row>
    <row r="34" spans="1:13">
      <c r="C34" s="217"/>
      <c r="D34" s="217"/>
      <c r="E34" s="217"/>
      <c r="F34" s="217"/>
      <c r="K34" s="217"/>
    </row>
    <row r="35" spans="1:13">
      <c r="C35" s="217"/>
      <c r="D35" s="217"/>
      <c r="E35" s="217"/>
      <c r="F35" s="217"/>
      <c r="K35" s="217"/>
    </row>
    <row r="36" spans="1:13">
      <c r="A36" s="97"/>
      <c r="C36" s="282"/>
      <c r="D36" s="282"/>
      <c r="E36" s="282"/>
      <c r="F36" s="282"/>
      <c r="K36" s="283"/>
    </row>
    <row r="37" spans="1:13">
      <c r="A37" s="97"/>
      <c r="C37" s="284" t="s">
        <v>235</v>
      </c>
      <c r="D37" s="285"/>
      <c r="E37" s="285"/>
      <c r="F37" s="285"/>
      <c r="G37" s="97"/>
      <c r="H37" s="97"/>
      <c r="I37" s="97"/>
      <c r="J37" s="97"/>
      <c r="K37" s="285"/>
    </row>
    <row r="38" spans="1:13">
      <c r="A38" s="97"/>
      <c r="C38" s="172"/>
      <c r="D38" s="286" t="s">
        <v>184</v>
      </c>
      <c r="E38" s="286" t="s">
        <v>185</v>
      </c>
      <c r="F38" s="287" t="s">
        <v>5</v>
      </c>
      <c r="G38" s="99" t="s">
        <v>186</v>
      </c>
      <c r="H38" s="99" t="s">
        <v>187</v>
      </c>
      <c r="I38" s="99" t="s">
        <v>188</v>
      </c>
      <c r="J38" s="99" t="s">
        <v>189</v>
      </c>
      <c r="K38" s="286" t="s">
        <v>7</v>
      </c>
    </row>
    <row r="39" spans="1:13">
      <c r="A39" s="97"/>
      <c r="C39" s="172" t="s">
        <v>237</v>
      </c>
      <c r="D39" s="274" t="s">
        <v>608</v>
      </c>
      <c r="E39" s="274" t="s">
        <v>609</v>
      </c>
      <c r="F39" s="274" t="s">
        <v>610</v>
      </c>
      <c r="G39" s="273" t="s">
        <v>11</v>
      </c>
      <c r="H39" s="273" t="s">
        <v>611</v>
      </c>
      <c r="I39" s="273" t="s">
        <v>23</v>
      </c>
      <c r="J39" s="273" t="s">
        <v>256</v>
      </c>
      <c r="K39" s="172" t="s">
        <v>612</v>
      </c>
      <c r="M39" s="282"/>
    </row>
    <row r="40" spans="1:13">
      <c r="A40" s="97"/>
      <c r="C40" s="172" t="s">
        <v>237</v>
      </c>
      <c r="D40" s="274" t="s">
        <v>613</v>
      </c>
      <c r="E40" s="274" t="s">
        <v>614</v>
      </c>
      <c r="F40" s="274" t="s">
        <v>479</v>
      </c>
      <c r="G40" s="273" t="s">
        <v>11</v>
      </c>
      <c r="H40" s="273" t="s">
        <v>111</v>
      </c>
      <c r="I40" s="273" t="s">
        <v>23</v>
      </c>
      <c r="J40" s="273" t="s">
        <v>196</v>
      </c>
      <c r="K40" s="172" t="s">
        <v>615</v>
      </c>
      <c r="M40" s="282"/>
    </row>
    <row r="41" spans="1:13">
      <c r="A41" s="97"/>
      <c r="C41" s="172" t="s">
        <v>237</v>
      </c>
      <c r="D41" s="274" t="s">
        <v>616</v>
      </c>
      <c r="E41" s="274" t="s">
        <v>617</v>
      </c>
      <c r="F41" s="274" t="s">
        <v>90</v>
      </c>
      <c r="G41" s="273" t="s">
        <v>11</v>
      </c>
      <c r="H41" s="273" t="s">
        <v>111</v>
      </c>
      <c r="I41" s="273" t="s">
        <v>8</v>
      </c>
      <c r="J41" s="273" t="s">
        <v>196</v>
      </c>
      <c r="K41" s="79" t="s">
        <v>618</v>
      </c>
      <c r="M41" s="282"/>
    </row>
    <row r="42" spans="1:13">
      <c r="C42" s="172" t="s">
        <v>237</v>
      </c>
      <c r="D42" s="274" t="s">
        <v>590</v>
      </c>
      <c r="E42" s="274" t="s">
        <v>591</v>
      </c>
      <c r="F42" s="274" t="s">
        <v>54</v>
      </c>
      <c r="G42" s="273" t="s">
        <v>11</v>
      </c>
      <c r="H42" s="273" t="s">
        <v>111</v>
      </c>
      <c r="I42" s="273" t="s">
        <v>23</v>
      </c>
      <c r="J42" s="273" t="s">
        <v>196</v>
      </c>
      <c r="K42" s="172" t="s">
        <v>592</v>
      </c>
      <c r="M42" s="282"/>
    </row>
    <row r="43" spans="1:13">
      <c r="C43" s="217"/>
      <c r="D43" s="217"/>
      <c r="E43" s="217"/>
      <c r="F43" s="217"/>
      <c r="K43" s="217"/>
    </row>
    <row r="44" spans="1:13">
      <c r="C44" s="217"/>
      <c r="D44" s="217"/>
      <c r="E44" s="217"/>
      <c r="F44" s="217"/>
      <c r="K44" s="217"/>
    </row>
    <row r="45" spans="1:13">
      <c r="C45" s="217"/>
      <c r="D45" s="217"/>
      <c r="E45" s="217"/>
      <c r="F45" s="217"/>
      <c r="K45" s="217"/>
    </row>
    <row r="46" spans="1:13">
      <c r="C46" s="217"/>
      <c r="D46" s="217"/>
      <c r="E46" s="217"/>
      <c r="F46" s="217"/>
      <c r="K46" s="217"/>
    </row>
    <row r="47" spans="1:13">
      <c r="C47" s="217"/>
      <c r="D47" s="217"/>
      <c r="E47" s="217"/>
      <c r="F47" s="217"/>
      <c r="K47" s="217"/>
    </row>
    <row r="48" spans="1:13">
      <c r="C48" s="217"/>
      <c r="D48" s="217"/>
      <c r="E48" s="217"/>
      <c r="F48" s="217"/>
      <c r="K48" s="217"/>
    </row>
    <row r="49" spans="3:11">
      <c r="C49" s="217"/>
      <c r="D49" s="217"/>
      <c r="E49" s="217"/>
      <c r="F49" s="217"/>
      <c r="K49" s="217"/>
    </row>
    <row r="50" spans="3:11">
      <c r="C50" s="217"/>
      <c r="D50" s="217"/>
      <c r="E50" s="217"/>
      <c r="F50" s="217"/>
      <c r="K50" s="217"/>
    </row>
    <row r="51" spans="3:11">
      <c r="C51" s="217"/>
      <c r="D51" s="217"/>
      <c r="E51" s="217"/>
      <c r="F51" s="217"/>
      <c r="K51" s="217"/>
    </row>
    <row r="52" spans="3:11">
      <c r="C52" s="217"/>
      <c r="D52" s="217"/>
      <c r="E52" s="217"/>
      <c r="F52" s="217"/>
      <c r="K52" s="217"/>
    </row>
    <row r="53" spans="3:11">
      <c r="C53" s="217"/>
      <c r="D53" s="217"/>
      <c r="E53" s="217"/>
      <c r="F53" s="217"/>
      <c r="K53" s="217"/>
    </row>
    <row r="54" spans="3:11">
      <c r="C54" s="217"/>
      <c r="D54" s="217"/>
      <c r="E54" s="217"/>
      <c r="F54" s="217"/>
      <c r="K54" s="217"/>
    </row>
    <row r="55" spans="3:11">
      <c r="C55" s="217"/>
      <c r="D55" s="217"/>
      <c r="E55" s="217"/>
      <c r="F55" s="217"/>
      <c r="K55" s="217"/>
    </row>
    <row r="56" spans="3:11">
      <c r="C56" s="217"/>
      <c r="D56" s="217"/>
      <c r="E56" s="217"/>
      <c r="F56" s="217"/>
      <c r="K56" s="217"/>
    </row>
    <row r="57" spans="3:11">
      <c r="C57" s="217"/>
      <c r="D57" s="217"/>
      <c r="E57" s="217"/>
      <c r="F57" s="217"/>
      <c r="K57" s="217"/>
    </row>
    <row r="58" spans="3:11">
      <c r="C58" s="217"/>
      <c r="D58" s="217"/>
      <c r="E58" s="217"/>
      <c r="F58" s="217"/>
      <c r="K58" s="217"/>
    </row>
    <row r="59" spans="3:11">
      <c r="C59" s="217"/>
      <c r="D59" s="217"/>
      <c r="E59" s="217"/>
      <c r="F59" s="217"/>
      <c r="K59" s="217"/>
    </row>
    <row r="60" spans="3:11">
      <c r="C60" s="217"/>
      <c r="D60" s="217"/>
      <c r="E60" s="217"/>
      <c r="F60" s="217"/>
      <c r="K60" s="217"/>
    </row>
    <row r="61" spans="3:11">
      <c r="C61" s="217"/>
      <c r="D61" s="217"/>
      <c r="E61" s="217"/>
      <c r="F61" s="217"/>
      <c r="K61" s="217"/>
    </row>
    <row r="62" spans="3:11">
      <c r="C62" s="217"/>
      <c r="D62" s="217"/>
      <c r="E62" s="217"/>
      <c r="F62" s="217"/>
      <c r="K62" s="217"/>
    </row>
    <row r="63" spans="3:11">
      <c r="C63" s="217"/>
      <c r="D63" s="217"/>
      <c r="E63" s="217"/>
      <c r="F63" s="217"/>
      <c r="K63" s="217"/>
    </row>
    <row r="64" spans="3:11">
      <c r="C64" s="217"/>
      <c r="D64" s="217"/>
      <c r="E64" s="217"/>
      <c r="F64" s="217"/>
      <c r="K64" s="217"/>
    </row>
    <row r="65" spans="3:11">
      <c r="C65" s="217"/>
      <c r="D65" s="217"/>
      <c r="E65" s="217"/>
      <c r="F65" s="217"/>
      <c r="K65" s="217"/>
    </row>
    <row r="66" spans="3:11">
      <c r="C66" s="217"/>
      <c r="D66" s="217"/>
      <c r="E66" s="217"/>
      <c r="F66" s="217"/>
      <c r="K66" s="217"/>
    </row>
    <row r="67" spans="3:11">
      <c r="C67" s="217"/>
      <c r="D67" s="217"/>
      <c r="E67" s="217"/>
      <c r="F67" s="217"/>
      <c r="K67" s="217"/>
    </row>
    <row r="68" spans="3:11">
      <c r="C68" s="217"/>
      <c r="D68" s="217"/>
      <c r="E68" s="217"/>
      <c r="F68" s="217"/>
      <c r="K68" s="217"/>
    </row>
    <row r="69" spans="3:11">
      <c r="C69" s="217"/>
      <c r="D69" s="217"/>
      <c r="E69" s="217"/>
      <c r="F69" s="217"/>
      <c r="K69" s="217"/>
    </row>
    <row r="70" spans="3:11">
      <c r="C70" s="217"/>
      <c r="D70" s="217"/>
      <c r="E70" s="217"/>
      <c r="F70" s="217"/>
      <c r="K70" s="217"/>
    </row>
    <row r="71" spans="3:11">
      <c r="C71" s="217"/>
      <c r="D71" s="217"/>
      <c r="E71" s="217"/>
      <c r="F71" s="217"/>
      <c r="K71" s="217"/>
    </row>
    <row r="72" spans="3:11">
      <c r="C72" s="217"/>
      <c r="D72" s="217"/>
      <c r="E72" s="217"/>
      <c r="F72" s="217"/>
      <c r="K72" s="217"/>
    </row>
    <row r="73" spans="3:11">
      <c r="C73" s="217"/>
      <c r="D73" s="217"/>
      <c r="E73" s="217"/>
      <c r="F73" s="217"/>
      <c r="K73" s="217"/>
    </row>
    <row r="74" spans="3:11">
      <c r="C74" s="217"/>
      <c r="D74" s="217"/>
      <c r="E74" s="217"/>
      <c r="F74" s="217"/>
      <c r="K74" s="217"/>
    </row>
    <row r="75" spans="3:11">
      <c r="C75" s="217"/>
      <c r="D75" s="217"/>
      <c r="E75" s="217"/>
      <c r="F75" s="217"/>
      <c r="K75" s="217"/>
    </row>
    <row r="76" spans="3:11">
      <c r="C76" s="217"/>
      <c r="D76" s="217"/>
      <c r="E76" s="217"/>
      <c r="F76" s="217"/>
      <c r="K76" s="217"/>
    </row>
    <row r="77" spans="3:11">
      <c r="C77" s="217"/>
      <c r="D77" s="217"/>
      <c r="E77" s="217"/>
      <c r="F77" s="217"/>
      <c r="K77" s="217"/>
    </row>
    <row r="78" spans="3:11">
      <c r="C78" s="217"/>
      <c r="D78" s="217"/>
      <c r="E78" s="217"/>
      <c r="F78" s="217"/>
      <c r="K78" s="217"/>
    </row>
    <row r="79" spans="3:11">
      <c r="C79" s="217"/>
      <c r="D79" s="217"/>
      <c r="E79" s="217"/>
      <c r="F79" s="217"/>
      <c r="K79" s="217"/>
    </row>
    <row r="80" spans="3:11">
      <c r="C80" s="217"/>
      <c r="D80" s="217"/>
      <c r="E80" s="217"/>
      <c r="F80" s="217"/>
      <c r="K80" s="217"/>
    </row>
    <row r="81" spans="3:11">
      <c r="C81" s="217"/>
      <c r="D81" s="217"/>
      <c r="E81" s="217"/>
      <c r="F81" s="217"/>
      <c r="K81" s="217"/>
    </row>
    <row r="82" spans="3:11">
      <c r="C82" s="217"/>
      <c r="D82" s="217"/>
      <c r="E82" s="217"/>
      <c r="F82" s="217"/>
      <c r="K82" s="217"/>
    </row>
    <row r="83" spans="3:11">
      <c r="C83" s="217"/>
      <c r="D83" s="217"/>
      <c r="E83" s="217"/>
      <c r="F83" s="217"/>
      <c r="K83" s="217"/>
    </row>
    <row r="84" spans="3:11">
      <c r="C84" s="217"/>
      <c r="D84" s="217"/>
      <c r="E84" s="217"/>
      <c r="F84" s="217"/>
      <c r="K84" s="217"/>
    </row>
    <row r="85" spans="3:11">
      <c r="C85" s="217"/>
      <c r="D85" s="217"/>
      <c r="E85" s="217"/>
      <c r="F85" s="217"/>
      <c r="K85" s="217"/>
    </row>
    <row r="86" spans="3:11">
      <c r="C86" s="217"/>
      <c r="D86" s="217"/>
      <c r="E86" s="217"/>
      <c r="F86" s="217"/>
      <c r="K86" s="217"/>
    </row>
    <row r="87" spans="3:11">
      <c r="C87" s="217"/>
      <c r="D87" s="217"/>
      <c r="E87" s="217"/>
      <c r="F87" s="217"/>
      <c r="K87" s="217"/>
    </row>
    <row r="88" spans="3:11">
      <c r="C88" s="217"/>
      <c r="D88" s="217"/>
      <c r="E88" s="217"/>
      <c r="F88" s="217"/>
      <c r="K88" s="217"/>
    </row>
    <row r="89" spans="3:11">
      <c r="C89" s="217"/>
      <c r="D89" s="217"/>
      <c r="E89" s="217"/>
      <c r="F89" s="217"/>
      <c r="K89" s="217"/>
    </row>
    <row r="90" spans="3:11">
      <c r="C90" s="217"/>
      <c r="D90" s="217"/>
      <c r="E90" s="217"/>
      <c r="F90" s="217"/>
      <c r="K90" s="217"/>
    </row>
    <row r="91" spans="3:11">
      <c r="C91" s="217"/>
      <c r="D91" s="217"/>
      <c r="E91" s="217"/>
      <c r="F91" s="217"/>
      <c r="K91" s="217"/>
    </row>
    <row r="92" spans="3:11">
      <c r="C92" s="217"/>
      <c r="D92" s="217"/>
      <c r="E92" s="217"/>
      <c r="F92" s="217"/>
      <c r="K92" s="217"/>
    </row>
    <row r="93" spans="3:11">
      <c r="C93" s="217"/>
      <c r="D93" s="217"/>
      <c r="E93" s="217"/>
      <c r="F93" s="217"/>
      <c r="K93" s="217"/>
    </row>
    <row r="94" spans="3:11">
      <c r="C94" s="217"/>
      <c r="D94" s="217"/>
      <c r="E94" s="217"/>
      <c r="F94" s="217"/>
      <c r="K94" s="217"/>
    </row>
    <row r="95" spans="3:11">
      <c r="C95" s="217"/>
      <c r="D95" s="217"/>
      <c r="E95" s="217"/>
      <c r="F95" s="217"/>
      <c r="K95" s="217"/>
    </row>
    <row r="96" spans="3:11">
      <c r="C96" s="217"/>
      <c r="D96" s="217"/>
      <c r="E96" s="217"/>
      <c r="F96" s="217"/>
      <c r="K96" s="217"/>
    </row>
    <row r="97" spans="3:11">
      <c r="C97" s="217"/>
      <c r="D97" s="217"/>
      <c r="E97" s="217"/>
      <c r="F97" s="217"/>
      <c r="K97" s="217"/>
    </row>
    <row r="98" spans="3:11">
      <c r="C98" s="217"/>
      <c r="D98" s="217"/>
      <c r="E98" s="217"/>
      <c r="F98" s="217"/>
      <c r="K98" s="217"/>
    </row>
    <row r="99" spans="3:11">
      <c r="C99" s="217"/>
      <c r="D99" s="217"/>
      <c r="E99" s="217"/>
      <c r="F99" s="217"/>
      <c r="K99" s="217"/>
    </row>
    <row r="100" spans="3:11">
      <c r="C100" s="217"/>
      <c r="D100" s="217"/>
      <c r="E100" s="217"/>
      <c r="F100" s="217"/>
      <c r="K100" s="217"/>
    </row>
    <row r="101" spans="3:11">
      <c r="C101" s="217"/>
      <c r="D101" s="217"/>
      <c r="E101" s="217"/>
      <c r="F101" s="217"/>
      <c r="K101" s="217"/>
    </row>
    <row r="102" spans="3:11">
      <c r="C102" s="217"/>
      <c r="D102" s="217"/>
      <c r="E102" s="217"/>
      <c r="F102" s="217"/>
      <c r="K102" s="217"/>
    </row>
    <row r="103" spans="3:11">
      <c r="C103" s="217"/>
      <c r="D103" s="217"/>
      <c r="E103" s="217"/>
      <c r="F103" s="217"/>
      <c r="K103" s="217"/>
    </row>
    <row r="104" spans="3:11">
      <c r="C104" s="217"/>
      <c r="D104" s="217"/>
      <c r="E104" s="217"/>
      <c r="F104" s="217"/>
      <c r="K104" s="217"/>
    </row>
    <row r="105" spans="3:11">
      <c r="C105" s="217"/>
      <c r="D105" s="217"/>
      <c r="E105" s="217"/>
      <c r="F105" s="217"/>
      <c r="K105" s="217"/>
    </row>
    <row r="106" spans="3:11">
      <c r="C106" s="217"/>
      <c r="D106" s="217"/>
      <c r="E106" s="217"/>
      <c r="F106" s="217"/>
      <c r="K106" s="217"/>
    </row>
    <row r="107" spans="3:11">
      <c r="C107" s="217"/>
      <c r="D107" s="217"/>
      <c r="E107" s="217"/>
      <c r="F107" s="217"/>
      <c r="K107" s="217"/>
    </row>
    <row r="108" spans="3:11">
      <c r="C108" s="217"/>
      <c r="D108" s="217"/>
      <c r="E108" s="217"/>
      <c r="F108" s="217"/>
      <c r="K108" s="217"/>
    </row>
    <row r="109" spans="3:11">
      <c r="C109" s="217"/>
      <c r="D109" s="217"/>
      <c r="E109" s="217"/>
      <c r="F109" s="217"/>
      <c r="K109" s="217"/>
    </row>
    <row r="110" spans="3:11">
      <c r="C110" s="217"/>
      <c r="D110" s="217"/>
      <c r="E110" s="217"/>
      <c r="F110" s="217"/>
      <c r="K110" s="217"/>
    </row>
    <row r="111" spans="3:11">
      <c r="C111" s="217"/>
      <c r="D111" s="217"/>
      <c r="E111" s="217"/>
      <c r="F111" s="217"/>
      <c r="K111" s="217"/>
    </row>
    <row r="112" spans="3:11">
      <c r="C112" s="217"/>
      <c r="D112" s="217"/>
      <c r="E112" s="217"/>
      <c r="F112" s="217"/>
      <c r="K112" s="217"/>
    </row>
    <row r="113" spans="3:11">
      <c r="C113" s="217"/>
      <c r="D113" s="217"/>
      <c r="E113" s="217"/>
      <c r="F113" s="217"/>
      <c r="K113" s="217"/>
    </row>
    <row r="114" spans="3:11">
      <c r="C114" s="217"/>
      <c r="D114" s="217"/>
      <c r="E114" s="217"/>
      <c r="F114" s="217"/>
      <c r="K114" s="217"/>
    </row>
    <row r="115" spans="3:11">
      <c r="C115" s="217"/>
      <c r="D115" s="217"/>
      <c r="E115" s="217"/>
      <c r="F115" s="217"/>
      <c r="K115" s="217"/>
    </row>
    <row r="116" spans="3:11">
      <c r="C116" s="217"/>
      <c r="D116" s="217"/>
      <c r="E116" s="217"/>
      <c r="F116" s="217"/>
      <c r="K116" s="217"/>
    </row>
    <row r="117" spans="3:11">
      <c r="C117" s="217"/>
      <c r="D117" s="217"/>
      <c r="E117" s="217"/>
      <c r="F117" s="217"/>
      <c r="K117" s="217"/>
    </row>
    <row r="118" spans="3:11">
      <c r="C118" s="217"/>
      <c r="D118" s="217"/>
      <c r="E118" s="217"/>
      <c r="F118" s="217"/>
      <c r="K118" s="217"/>
    </row>
    <row r="119" spans="3:11">
      <c r="C119" s="217"/>
      <c r="D119" s="217"/>
      <c r="E119" s="217"/>
      <c r="F119" s="217"/>
      <c r="K119" s="217"/>
    </row>
    <row r="120" spans="3:11">
      <c r="C120" s="217"/>
      <c r="D120" s="217"/>
      <c r="E120" s="217"/>
      <c r="F120" s="217"/>
      <c r="K120" s="217"/>
    </row>
    <row r="121" spans="3:11">
      <c r="C121" s="217"/>
      <c r="D121" s="217"/>
      <c r="E121" s="217"/>
      <c r="F121" s="217"/>
      <c r="K121" s="217"/>
    </row>
    <row r="122" spans="3:11">
      <c r="C122" s="217"/>
      <c r="D122" s="217"/>
      <c r="E122" s="217"/>
      <c r="F122" s="217"/>
      <c r="K122" s="217"/>
    </row>
    <row r="123" spans="3:11">
      <c r="C123" s="217"/>
      <c r="D123" s="217"/>
      <c r="E123" s="217"/>
      <c r="F123" s="217"/>
      <c r="K123" s="217"/>
    </row>
    <row r="124" spans="3:11">
      <c r="C124" s="217"/>
      <c r="D124" s="217"/>
      <c r="E124" s="217"/>
      <c r="F124" s="217"/>
      <c r="K124" s="217"/>
    </row>
    <row r="125" spans="3:11">
      <c r="C125" s="217"/>
      <c r="D125" s="217"/>
      <c r="E125" s="217"/>
      <c r="F125" s="217"/>
      <c r="K125" s="217"/>
    </row>
    <row r="126" spans="3:11">
      <c r="C126" s="217"/>
      <c r="D126" s="217"/>
      <c r="E126" s="217"/>
      <c r="F126" s="217"/>
      <c r="K126" s="217"/>
    </row>
    <row r="127" spans="3:11">
      <c r="C127" s="217"/>
      <c r="D127" s="217"/>
      <c r="E127" s="217"/>
      <c r="F127" s="217"/>
      <c r="K127" s="217"/>
    </row>
    <row r="128" spans="3:11">
      <c r="C128" s="217"/>
      <c r="D128" s="217"/>
      <c r="E128" s="217"/>
      <c r="F128" s="217"/>
      <c r="K128" s="217"/>
    </row>
    <row r="129" spans="3:11">
      <c r="C129" s="217"/>
      <c r="D129" s="217"/>
      <c r="E129" s="217"/>
      <c r="F129" s="217"/>
      <c r="K129" s="217"/>
    </row>
    <row r="130" spans="3:11">
      <c r="C130" s="217"/>
      <c r="D130" s="217"/>
      <c r="E130" s="217"/>
      <c r="F130" s="217"/>
      <c r="K130" s="217"/>
    </row>
    <row r="131" spans="3:11">
      <c r="C131" s="217"/>
      <c r="D131" s="217"/>
      <c r="E131" s="217"/>
      <c r="F131" s="217"/>
      <c r="K131" s="217"/>
    </row>
    <row r="132" spans="3:11">
      <c r="C132" s="217"/>
      <c r="D132" s="217"/>
      <c r="E132" s="217"/>
      <c r="F132" s="217"/>
      <c r="K132" s="217"/>
    </row>
    <row r="133" spans="3:11">
      <c r="C133" s="217"/>
      <c r="D133" s="217"/>
      <c r="E133" s="217"/>
      <c r="F133" s="217"/>
      <c r="K133" s="217"/>
    </row>
    <row r="134" spans="3:11">
      <c r="C134" s="217"/>
      <c r="D134" s="217"/>
      <c r="E134" s="217"/>
      <c r="F134" s="217"/>
      <c r="K134" s="217"/>
    </row>
    <row r="135" spans="3:11">
      <c r="C135" s="217"/>
      <c r="D135" s="217"/>
      <c r="E135" s="217"/>
      <c r="F135" s="217"/>
      <c r="K135" s="217"/>
    </row>
    <row r="136" spans="3:11">
      <c r="C136" s="217"/>
      <c r="D136" s="217"/>
      <c r="E136" s="217"/>
      <c r="F136" s="217"/>
      <c r="K136" s="217"/>
    </row>
    <row r="137" spans="3:11">
      <c r="C137" s="217"/>
      <c r="D137" s="217"/>
      <c r="E137" s="217"/>
      <c r="F137" s="217"/>
      <c r="K137" s="217"/>
    </row>
    <row r="138" spans="3:11">
      <c r="C138" s="217"/>
      <c r="D138" s="217"/>
      <c r="E138" s="217"/>
      <c r="F138" s="217"/>
      <c r="K138" s="217"/>
    </row>
    <row r="139" spans="3:11">
      <c r="C139" s="217"/>
      <c r="D139" s="217"/>
      <c r="E139" s="217"/>
      <c r="F139" s="217"/>
      <c r="K139" s="217"/>
    </row>
    <row r="140" spans="3:11">
      <c r="C140" s="217"/>
      <c r="D140" s="217"/>
      <c r="E140" s="217"/>
      <c r="F140" s="217"/>
      <c r="K140" s="217"/>
    </row>
    <row r="141" spans="3:11">
      <c r="C141" s="217"/>
      <c r="D141" s="217"/>
      <c r="E141" s="217"/>
      <c r="F141" s="217"/>
      <c r="K141" s="217"/>
    </row>
    <row r="142" spans="3:11">
      <c r="C142" s="217"/>
      <c r="D142" s="217"/>
      <c r="E142" s="217"/>
      <c r="F142" s="217"/>
      <c r="K142" s="217"/>
    </row>
    <row r="143" spans="3:11">
      <c r="C143" s="217"/>
      <c r="D143" s="217"/>
      <c r="E143" s="217"/>
      <c r="F143" s="217"/>
      <c r="K143" s="217"/>
    </row>
    <row r="144" spans="3:11">
      <c r="C144" s="217"/>
      <c r="D144" s="217"/>
      <c r="E144" s="217"/>
      <c r="F144" s="217"/>
      <c r="K144" s="217"/>
    </row>
    <row r="145" spans="3:11">
      <c r="C145" s="217"/>
      <c r="D145" s="217"/>
      <c r="E145" s="217"/>
      <c r="F145" s="217"/>
      <c r="K145" s="217"/>
    </row>
    <row r="146" spans="3:11">
      <c r="C146" s="217"/>
      <c r="D146" s="217"/>
      <c r="E146" s="217"/>
      <c r="F146" s="217"/>
      <c r="K146" s="217"/>
    </row>
    <row r="147" spans="3:11">
      <c r="C147" s="217"/>
      <c r="D147" s="217"/>
      <c r="E147" s="217"/>
      <c r="F147" s="217"/>
      <c r="K147" s="217"/>
    </row>
    <row r="148" spans="3:11">
      <c r="C148" s="217"/>
      <c r="D148" s="217"/>
      <c r="E148" s="217"/>
      <c r="F148" s="217"/>
      <c r="K148" s="217"/>
    </row>
    <row r="149" spans="3:11">
      <c r="C149" s="217"/>
      <c r="D149" s="217"/>
      <c r="E149" s="217"/>
      <c r="F149" s="217"/>
      <c r="K149" s="217"/>
    </row>
    <row r="150" spans="3:11">
      <c r="C150" s="217"/>
      <c r="D150" s="217"/>
      <c r="E150" s="217"/>
      <c r="F150" s="217"/>
      <c r="K150" s="217"/>
    </row>
    <row r="151" spans="3:11">
      <c r="C151" s="217"/>
      <c r="D151" s="217"/>
      <c r="E151" s="217"/>
      <c r="F151" s="217"/>
      <c r="K151" s="217"/>
    </row>
    <row r="152" spans="3:11">
      <c r="C152" s="217"/>
      <c r="D152" s="217"/>
      <c r="E152" s="217"/>
      <c r="F152" s="217"/>
      <c r="K152" s="217"/>
    </row>
    <row r="153" spans="3:11">
      <c r="C153" s="217"/>
      <c r="D153" s="217"/>
      <c r="E153" s="217"/>
      <c r="F153" s="217"/>
      <c r="K153" s="217"/>
    </row>
    <row r="154" spans="3:11">
      <c r="C154" s="217"/>
      <c r="D154" s="217"/>
      <c r="E154" s="217"/>
      <c r="F154" s="217"/>
      <c r="K154" s="217"/>
    </row>
    <row r="155" spans="3:11">
      <c r="C155" s="217"/>
      <c r="D155" s="217"/>
      <c r="E155" s="217"/>
      <c r="F155" s="217"/>
      <c r="K155" s="217"/>
    </row>
    <row r="156" spans="3:11">
      <c r="C156" s="217"/>
      <c r="D156" s="217"/>
      <c r="E156" s="217"/>
      <c r="F156" s="217"/>
      <c r="K156" s="217"/>
    </row>
    <row r="157" spans="3:11">
      <c r="C157" s="217"/>
      <c r="D157" s="217"/>
      <c r="E157" s="217"/>
      <c r="F157" s="217"/>
      <c r="K157" s="217"/>
    </row>
    <row r="158" spans="3:11">
      <c r="C158" s="217"/>
      <c r="D158" s="217"/>
      <c r="E158" s="217"/>
      <c r="F158" s="217"/>
      <c r="K158" s="217"/>
    </row>
    <row r="159" spans="3:11">
      <c r="C159" s="217"/>
      <c r="D159" s="217"/>
      <c r="E159" s="217"/>
      <c r="F159" s="217"/>
      <c r="K159" s="217"/>
    </row>
    <row r="160" spans="3:11">
      <c r="C160" s="217"/>
      <c r="D160" s="217"/>
      <c r="E160" s="217"/>
      <c r="F160" s="217"/>
      <c r="K160" s="217"/>
    </row>
    <row r="161" spans="3:11">
      <c r="C161" s="217"/>
      <c r="D161" s="217"/>
      <c r="E161" s="217"/>
      <c r="F161" s="217"/>
      <c r="K161" s="217"/>
    </row>
    <row r="162" spans="3:11">
      <c r="C162" s="217"/>
      <c r="D162" s="217"/>
      <c r="E162" s="217"/>
      <c r="F162" s="217"/>
      <c r="K162" s="217"/>
    </row>
    <row r="163" spans="3:11">
      <c r="C163" s="217"/>
      <c r="D163" s="217"/>
      <c r="E163" s="217"/>
      <c r="F163" s="217"/>
      <c r="K163" s="217"/>
    </row>
    <row r="164" spans="3:11">
      <c r="C164" s="217"/>
      <c r="D164" s="217"/>
      <c r="E164" s="217"/>
      <c r="F164" s="217"/>
      <c r="K164" s="217"/>
    </row>
    <row r="165" spans="3:11">
      <c r="C165" s="217"/>
      <c r="D165" s="217"/>
      <c r="E165" s="217"/>
      <c r="F165" s="217"/>
      <c r="K165" s="217"/>
    </row>
    <row r="166" spans="3:11">
      <c r="C166" s="217"/>
      <c r="D166" s="217"/>
      <c r="E166" s="217"/>
      <c r="F166" s="217"/>
      <c r="K166" s="217"/>
    </row>
    <row r="167" spans="3:11">
      <c r="C167" s="217"/>
      <c r="D167" s="217"/>
      <c r="E167" s="217"/>
      <c r="F167" s="217"/>
      <c r="K167" s="217"/>
    </row>
    <row r="168" spans="3:11">
      <c r="C168" s="217"/>
      <c r="D168" s="217"/>
      <c r="E168" s="217"/>
      <c r="F168" s="217"/>
      <c r="K168" s="217"/>
    </row>
    <row r="169" spans="3:11">
      <c r="C169" s="217"/>
      <c r="D169" s="217"/>
      <c r="E169" s="217"/>
      <c r="F169" s="217"/>
      <c r="K169" s="217"/>
    </row>
    <row r="170" spans="3:11">
      <c r="C170" s="217"/>
      <c r="D170" s="217"/>
      <c r="E170" s="217"/>
      <c r="F170" s="217"/>
      <c r="K170" s="217"/>
    </row>
    <row r="171" spans="3:11">
      <c r="C171" s="217"/>
      <c r="D171" s="217"/>
      <c r="E171" s="217"/>
      <c r="F171" s="217"/>
      <c r="K171" s="217"/>
    </row>
    <row r="172" spans="3:11">
      <c r="C172" s="217"/>
      <c r="D172" s="217"/>
      <c r="E172" s="217"/>
      <c r="F172" s="217"/>
      <c r="K172" s="217"/>
    </row>
    <row r="173" spans="3:11">
      <c r="C173" s="217"/>
      <c r="D173" s="217"/>
      <c r="E173" s="217"/>
      <c r="F173" s="217"/>
      <c r="K173" s="217"/>
    </row>
    <row r="174" spans="3:11">
      <c r="C174" s="217"/>
      <c r="D174" s="217"/>
      <c r="E174" s="217"/>
      <c r="F174" s="217"/>
      <c r="K174" s="217"/>
    </row>
    <row r="175" spans="3:11">
      <c r="C175" s="217"/>
      <c r="D175" s="217"/>
      <c r="E175" s="217"/>
      <c r="F175" s="217"/>
      <c r="K175" s="217"/>
    </row>
    <row r="176" spans="3:11">
      <c r="C176" s="217"/>
      <c r="D176" s="217"/>
      <c r="E176" s="217"/>
      <c r="F176" s="217"/>
      <c r="K176" s="217"/>
    </row>
    <row r="177" spans="3:11">
      <c r="C177" s="217"/>
      <c r="D177" s="217"/>
      <c r="E177" s="217"/>
      <c r="F177" s="217"/>
      <c r="K177" s="217"/>
    </row>
    <row r="178" spans="3:11">
      <c r="C178" s="217"/>
      <c r="D178" s="217"/>
      <c r="E178" s="217"/>
      <c r="F178" s="217"/>
      <c r="K178" s="217"/>
    </row>
    <row r="179" spans="3:11">
      <c r="C179" s="217"/>
      <c r="D179" s="217"/>
      <c r="E179" s="217"/>
      <c r="F179" s="217"/>
      <c r="K179" s="217"/>
    </row>
    <row r="180" spans="3:11">
      <c r="C180" s="217"/>
      <c r="D180" s="217"/>
      <c r="E180" s="217"/>
      <c r="F180" s="217"/>
      <c r="K180" s="217"/>
    </row>
    <row r="181" spans="3:11">
      <c r="C181" s="217"/>
      <c r="D181" s="217"/>
      <c r="E181" s="217"/>
      <c r="F181" s="217"/>
      <c r="K181" s="217"/>
    </row>
    <row r="182" spans="3:11">
      <c r="C182" s="217"/>
      <c r="D182" s="217"/>
      <c r="E182" s="217"/>
      <c r="F182" s="217"/>
      <c r="K182" s="217"/>
    </row>
    <row r="183" spans="3:11">
      <c r="C183" s="217"/>
      <c r="D183" s="217"/>
      <c r="E183" s="217"/>
      <c r="F183" s="217"/>
      <c r="K183" s="217"/>
    </row>
    <row r="184" spans="3:11">
      <c r="C184" s="217"/>
      <c r="D184" s="217"/>
      <c r="E184" s="217"/>
      <c r="F184" s="217"/>
      <c r="K184" s="217"/>
    </row>
    <row r="185" spans="3:11">
      <c r="C185" s="217"/>
      <c r="D185" s="217"/>
      <c r="E185" s="217"/>
      <c r="F185" s="217"/>
      <c r="K185" s="217"/>
    </row>
    <row r="186" spans="3:11">
      <c r="C186" s="217"/>
      <c r="D186" s="217"/>
      <c r="E186" s="217"/>
      <c r="F186" s="217"/>
      <c r="K186" s="217"/>
    </row>
    <row r="187" spans="3:11">
      <c r="C187" s="217"/>
      <c r="D187" s="217"/>
      <c r="E187" s="217"/>
      <c r="F187" s="217"/>
      <c r="K187" s="217"/>
    </row>
    <row r="188" spans="3:11">
      <c r="C188" s="217"/>
      <c r="D188" s="217"/>
      <c r="E188" s="217"/>
      <c r="F188" s="217"/>
      <c r="K188" s="217"/>
    </row>
    <row r="189" spans="3:11">
      <c r="C189" s="217"/>
      <c r="D189" s="217"/>
      <c r="E189" s="217"/>
      <c r="F189" s="217"/>
      <c r="K189" s="217"/>
    </row>
    <row r="190" spans="3:11">
      <c r="C190" s="217"/>
      <c r="D190" s="217"/>
      <c r="E190" s="217"/>
      <c r="F190" s="217"/>
      <c r="K190" s="217"/>
    </row>
    <row r="191" spans="3:11">
      <c r="C191" s="217"/>
      <c r="D191" s="217"/>
      <c r="E191" s="217"/>
      <c r="F191" s="217"/>
      <c r="K191" s="217"/>
    </row>
    <row r="192" spans="3:11">
      <c r="C192" s="217"/>
      <c r="D192" s="217"/>
      <c r="E192" s="217"/>
      <c r="F192" s="217"/>
      <c r="K192" s="217"/>
    </row>
    <row r="193" spans="3:11">
      <c r="C193" s="217"/>
      <c r="D193" s="217"/>
      <c r="E193" s="217"/>
      <c r="F193" s="217"/>
      <c r="K193" s="217"/>
    </row>
    <row r="194" spans="3:11">
      <c r="C194" s="217"/>
      <c r="D194" s="217"/>
      <c r="E194" s="217"/>
      <c r="F194" s="217"/>
      <c r="K194" s="217"/>
    </row>
    <row r="195" spans="3:11">
      <c r="C195" s="217"/>
      <c r="D195" s="217"/>
      <c r="E195" s="217"/>
      <c r="F195" s="217"/>
      <c r="K195" s="217"/>
    </row>
    <row r="196" spans="3:11">
      <c r="C196" s="217"/>
      <c r="D196" s="217"/>
      <c r="E196" s="217"/>
      <c r="F196" s="217"/>
      <c r="K196" s="217"/>
    </row>
    <row r="197" spans="3:11">
      <c r="C197" s="217"/>
      <c r="D197" s="217"/>
      <c r="E197" s="217"/>
      <c r="F197" s="217"/>
      <c r="K197" s="217"/>
    </row>
    <row r="198" spans="3:11">
      <c r="C198" s="217"/>
      <c r="D198" s="217"/>
      <c r="E198" s="217"/>
      <c r="F198" s="217"/>
      <c r="K198" s="217"/>
    </row>
    <row r="199" spans="3:11">
      <c r="C199" s="217"/>
      <c r="D199" s="217"/>
      <c r="E199" s="217"/>
      <c r="F199" s="217"/>
      <c r="K199" s="217"/>
    </row>
    <row r="200" spans="3:11">
      <c r="C200" s="217"/>
      <c r="D200" s="217"/>
      <c r="E200" s="217"/>
      <c r="F200" s="217"/>
      <c r="K200" s="217"/>
    </row>
    <row r="201" spans="3:11">
      <c r="C201" s="217"/>
      <c r="D201" s="217"/>
      <c r="E201" s="217"/>
      <c r="F201" s="217"/>
      <c r="K201" s="217"/>
    </row>
    <row r="202" spans="3:11">
      <c r="C202" s="217"/>
      <c r="D202" s="217"/>
      <c r="E202" s="217"/>
      <c r="F202" s="217"/>
      <c r="K202" s="217"/>
    </row>
    <row r="203" spans="3:11">
      <c r="C203" s="217"/>
      <c r="D203" s="217"/>
      <c r="E203" s="217"/>
      <c r="F203" s="217"/>
      <c r="K203" s="217"/>
    </row>
    <row r="204" spans="3:11">
      <c r="C204" s="217"/>
      <c r="D204" s="217"/>
      <c r="E204" s="217"/>
      <c r="F204" s="217"/>
      <c r="K204" s="217"/>
    </row>
    <row r="205" spans="3:11">
      <c r="C205" s="217"/>
      <c r="D205" s="217"/>
      <c r="E205" s="217"/>
      <c r="F205" s="217"/>
      <c r="K205" s="217"/>
    </row>
    <row r="206" spans="3:11">
      <c r="C206" s="217"/>
      <c r="D206" s="217"/>
      <c r="E206" s="217"/>
      <c r="F206" s="217"/>
      <c r="K206" s="217"/>
    </row>
    <row r="207" spans="3:11">
      <c r="C207" s="217"/>
      <c r="D207" s="217"/>
      <c r="E207" s="217"/>
      <c r="F207" s="217"/>
      <c r="K207" s="217"/>
    </row>
    <row r="208" spans="3:11">
      <c r="C208" s="217"/>
      <c r="D208" s="217"/>
      <c r="E208" s="217"/>
      <c r="F208" s="217"/>
      <c r="K208" s="217"/>
    </row>
    <row r="209" spans="3:11">
      <c r="C209" s="217"/>
      <c r="D209" s="217"/>
      <c r="E209" s="217"/>
      <c r="F209" s="217"/>
      <c r="K209" s="217"/>
    </row>
    <row r="210" spans="3:11">
      <c r="C210" s="217"/>
      <c r="D210" s="217"/>
      <c r="E210" s="217"/>
      <c r="F210" s="217"/>
      <c r="K210" s="217"/>
    </row>
    <row r="211" spans="3:11">
      <c r="C211" s="217"/>
      <c r="D211" s="217"/>
      <c r="E211" s="217"/>
      <c r="F211" s="217"/>
      <c r="K211" s="217"/>
    </row>
    <row r="212" spans="3:11">
      <c r="C212" s="217"/>
      <c r="D212" s="217"/>
      <c r="E212" s="217"/>
      <c r="F212" s="217"/>
      <c r="K212" s="217"/>
    </row>
    <row r="213" spans="3:11">
      <c r="C213" s="217"/>
      <c r="D213" s="217"/>
      <c r="E213" s="217"/>
      <c r="F213" s="217"/>
      <c r="K213" s="217"/>
    </row>
    <row r="214" spans="3:11">
      <c r="C214" s="217"/>
      <c r="D214" s="217"/>
      <c r="E214" s="217"/>
      <c r="F214" s="217"/>
      <c r="K214" s="217"/>
    </row>
    <row r="215" spans="3:11">
      <c r="C215" s="217"/>
      <c r="D215" s="217"/>
      <c r="E215" s="217"/>
      <c r="F215" s="217"/>
      <c r="K215" s="217"/>
    </row>
    <row r="216" spans="3:11">
      <c r="C216" s="217"/>
      <c r="D216" s="217"/>
      <c r="E216" s="217"/>
      <c r="F216" s="217"/>
      <c r="K216" s="217"/>
    </row>
    <row r="217" spans="3:11">
      <c r="C217" s="217"/>
      <c r="D217" s="217"/>
      <c r="E217" s="217"/>
      <c r="F217" s="217"/>
      <c r="K217" s="217"/>
    </row>
    <row r="218" spans="3:11">
      <c r="C218" s="217"/>
      <c r="D218" s="217"/>
      <c r="E218" s="217"/>
      <c r="F218" s="217"/>
      <c r="K218" s="217"/>
    </row>
    <row r="219" spans="3:11">
      <c r="C219" s="217"/>
      <c r="D219" s="217"/>
      <c r="E219" s="217"/>
      <c r="F219" s="217"/>
      <c r="K219" s="217"/>
    </row>
    <row r="220" spans="3:11">
      <c r="C220" s="217"/>
      <c r="D220" s="217"/>
      <c r="E220" s="217"/>
      <c r="F220" s="217"/>
      <c r="K220" s="217"/>
    </row>
    <row r="221" spans="3:11">
      <c r="C221" s="217"/>
      <c r="D221" s="217"/>
      <c r="E221" s="217"/>
      <c r="F221" s="217"/>
      <c r="K221" s="217"/>
    </row>
    <row r="222" spans="3:11">
      <c r="C222" s="217"/>
      <c r="D222" s="217"/>
      <c r="E222" s="217"/>
      <c r="F222" s="217"/>
      <c r="K222" s="217"/>
    </row>
    <row r="223" spans="3:11">
      <c r="C223" s="217"/>
      <c r="D223" s="217"/>
      <c r="E223" s="217"/>
      <c r="F223" s="217"/>
      <c r="K223" s="217"/>
    </row>
    <row r="224" spans="3:11">
      <c r="C224" s="217"/>
      <c r="D224" s="217"/>
      <c r="E224" s="217"/>
      <c r="F224" s="217"/>
      <c r="K224" s="217"/>
    </row>
    <row r="225" spans="3:11">
      <c r="C225" s="217"/>
      <c r="D225" s="217"/>
      <c r="E225" s="217"/>
      <c r="F225" s="217"/>
      <c r="K225" s="217"/>
    </row>
    <row r="226" spans="3:11">
      <c r="C226" s="217"/>
      <c r="D226" s="217"/>
      <c r="E226" s="217"/>
      <c r="F226" s="217"/>
      <c r="K226" s="217"/>
    </row>
    <row r="227" spans="3:11">
      <c r="C227" s="217"/>
      <c r="D227" s="217"/>
      <c r="E227" s="217"/>
      <c r="F227" s="217"/>
      <c r="K227" s="217"/>
    </row>
    <row r="228" spans="3:11">
      <c r="C228" s="217"/>
      <c r="D228" s="217"/>
      <c r="E228" s="217"/>
      <c r="F228" s="217"/>
      <c r="K228" s="217"/>
    </row>
    <row r="229" spans="3:11">
      <c r="C229" s="217"/>
      <c r="D229" s="217"/>
      <c r="E229" s="217"/>
      <c r="F229" s="217"/>
      <c r="K229" s="217"/>
    </row>
    <row r="230" spans="3:11">
      <c r="C230" s="217"/>
      <c r="D230" s="217"/>
      <c r="E230" s="217"/>
      <c r="F230" s="217"/>
      <c r="K230" s="217"/>
    </row>
    <row r="231" spans="3:11">
      <c r="C231" s="217"/>
      <c r="D231" s="217"/>
      <c r="E231" s="217"/>
      <c r="F231" s="217"/>
      <c r="K231" s="217"/>
    </row>
    <row r="232" spans="3:11">
      <c r="C232" s="217"/>
      <c r="D232" s="217"/>
      <c r="E232" s="217"/>
      <c r="F232" s="217"/>
      <c r="K232" s="217"/>
    </row>
    <row r="233" spans="3:11">
      <c r="C233" s="217"/>
      <c r="D233" s="217"/>
      <c r="E233" s="217"/>
      <c r="F233" s="217"/>
      <c r="K233" s="217"/>
    </row>
    <row r="234" spans="3:11">
      <c r="C234" s="217"/>
      <c r="D234" s="217"/>
      <c r="E234" s="217"/>
      <c r="F234" s="217"/>
      <c r="K234" s="217"/>
    </row>
    <row r="235" spans="3:11">
      <c r="C235" s="217"/>
      <c r="D235" s="217"/>
      <c r="E235" s="217"/>
      <c r="F235" s="217"/>
      <c r="K235" s="217"/>
    </row>
    <row r="236" spans="3:11">
      <c r="C236" s="217"/>
      <c r="D236" s="217"/>
      <c r="E236" s="217"/>
      <c r="F236" s="217"/>
      <c r="K236" s="217"/>
    </row>
    <row r="237" spans="3:11">
      <c r="C237" s="217"/>
      <c r="D237" s="217"/>
      <c r="E237" s="217"/>
      <c r="F237" s="217"/>
      <c r="K237" s="217"/>
    </row>
    <row r="238" spans="3:11">
      <c r="C238" s="217"/>
      <c r="D238" s="217"/>
      <c r="E238" s="217"/>
      <c r="F238" s="217"/>
      <c r="K238" s="217"/>
    </row>
    <row r="239" spans="3:11">
      <c r="C239" s="217"/>
      <c r="D239" s="217"/>
      <c r="E239" s="217"/>
      <c r="F239" s="217"/>
      <c r="K239" s="217"/>
    </row>
    <row r="240" spans="3:11">
      <c r="C240" s="217"/>
      <c r="D240" s="217"/>
      <c r="E240" s="217"/>
      <c r="F240" s="217"/>
      <c r="K240" s="217"/>
    </row>
  </sheetData>
  <phoneticPr fontId="1" type="noConversion"/>
  <hyperlinks>
    <hyperlink ref="K11" r:id="rId1" xr:uid="{00000000-0004-0000-0900-000000000000}"/>
  </hyperlinks>
  <pageMargins left="0.7" right="0.7" top="0.75" bottom="0.75" header="0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2024 Ex_Com</vt:lpstr>
      <vt:lpstr>ALT</vt:lpstr>
      <vt:lpstr>EDT</vt:lpstr>
      <vt:lpstr>NC</vt:lpstr>
      <vt:lpstr>PMA</vt:lpstr>
      <vt:lpstr>MS</vt:lpstr>
      <vt:lpstr>MT</vt:lpstr>
      <vt:lpstr>ODI</vt:lpstr>
      <vt:lpstr>RSD</vt:lpstr>
      <vt:lpstr>SMB</vt:lpstr>
      <vt:lpstr>2023 Ex_Com 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Mahoney</dc:creator>
  <cp:lastModifiedBy>Kau, Derchang</cp:lastModifiedBy>
  <dcterms:created xsi:type="dcterms:W3CDTF">2019-06-26T20:57:15Z</dcterms:created>
  <dcterms:modified xsi:type="dcterms:W3CDTF">2024-08-14T22:22:02Z</dcterms:modified>
</cp:coreProperties>
</file>