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ntel-my.sharepoint.com/personal/derchang_kau_intel_com/Documents/Technology/Memory Technology/Cube/TMC/"/>
    </mc:Choice>
  </mc:AlternateContent>
  <xr:revisionPtr revIDLastSave="80" documentId="8_{D810F076-1EC6-0B4F-B868-9B34E9B5CB8D}" xr6:coauthVersionLast="47" xr6:coauthVersionMax="47" xr10:uidLastSave="{473CD1FD-6B07-6748-AEAE-E366C6F5518B}"/>
  <bookViews>
    <workbookView xWindow="0" yWindow="500" windowWidth="24700" windowHeight="15500" activeTab="2" xr2:uid="{09C3B51C-6770-4868-9496-9061A4DA5930}"/>
  </bookViews>
  <sheets>
    <sheet name="cComponent_Cost_Calc" sheetId="1" r:id="rId1"/>
    <sheet name="Scatch Pad" sheetId="2" r:id="rId2"/>
    <sheet name="TMC6 vs. HBM4P" sheetId="3" r:id="rId3"/>
  </sheets>
  <definedNames>
    <definedName name="Construction">#REF!</definedName>
    <definedName name="ExternalData_2" localSheetId="0" hidden="1">'cComponent_Cost_Calc'!$A$1:$AM$13</definedName>
    <definedName name="ExternalData_2" localSheetId="1" hidden="1">'Scatch Pad'!$A$1:$AN$13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5" i="3" l="1"/>
  <c r="R4" i="3"/>
  <c r="H2" i="2"/>
  <c r="H3" i="2"/>
  <c r="H4" i="2"/>
  <c r="H5" i="2"/>
  <c r="H6" i="2"/>
  <c r="H7" i="2"/>
  <c r="H8" i="2"/>
  <c r="H9" i="2"/>
  <c r="H10" i="2"/>
  <c r="H11" i="2"/>
  <c r="H12" i="2"/>
  <c r="H13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D436BCBC-0F9E-408A-8F13-2B0CC3F75A05}" keepAlive="1" name="Query - cComponent_Cost_Calc" description="Connection to the 'cComponent_Cost_Calc' query in the workbook." type="5" refreshedVersion="8" background="1" saveData="1">
    <dbPr connection="Provider=Microsoft.Mashup.OleDb.1;Data Source=$Workbook$;Location=cComponent_Cost_Calc;Extended Properties=&quot;&quot;" command="SELECT * FROM [cComponent_Cost_Calc]"/>
  </connection>
  <connection id="2" xr16:uid="{BBD83676-9328-AC45-AC96-CBDB2304A9B8}" keepAlive="1" name="Query - cComponent_Cost_Calc (2)" description="Connection to the 'cComponent_Cost_Calc (2)' query in the workbook." type="5" refreshedVersion="8" background="1" saveData="1">
    <dbPr connection="Provider=Microsoft.Mashup.OleDb.1;Data Source=$Workbook$;Location=&quot;cComponent_Cost_Calc (2)&quot;;Extended Properties=&quot;&quot;" command="SELECT * FROM [cComponent_Cost_Calc (2)]"/>
  </connection>
  <connection id="3" xr16:uid="{009D919A-4CE5-4335-8011-8FF1CBE9E6DC}" keepAlive="1" name="Query - tConstruction" description="Connection to the 'tConstruction' query in the workbook." type="5" refreshedVersion="0" background="1">
    <dbPr connection="Provider=Microsoft.Mashup.OleDb.1;Data Source=$Workbook$;Location=tConstruction;Extended Properties=&quot;&quot;" command="SELECT * FROM [tConstruction]"/>
  </connection>
  <connection id="4" xr16:uid="{382F942B-4B7D-442D-A412-24200117AA6F}" keepAlive="1" name="Query - tDieSize" description="Connection to the 'tDieSize' query in the workbook." type="5" refreshedVersion="0" background="1">
    <dbPr connection="Provider=Microsoft.Mashup.OleDb.1;Data Source=$Workbook$;Location=tDieSize;Extended Properties=&quot;&quot;" command="SELECT * FROM [tDieSize]"/>
  </connection>
  <connection id="5" xr16:uid="{79977E5C-F820-4C63-9AAD-5945C89B8C77}" keepAlive="1" name="Query - tPackaging" description="Connection to the 'tPackaging' query in the workbook." type="5" refreshedVersion="0" background="1">
    <dbPr connection="Provider=Microsoft.Mashup.OleDb.1;Data Source=$Workbook$;Location=tPackaging;Extended Properties=&quot;&quot;" command="SELECT * FROM [tPackaging]"/>
  </connection>
  <connection id="6" xr16:uid="{77E50548-B8D9-4F83-B40A-517BAB18AF4D}" keepAlive="1" name="Query - tWaferAdj" description="Connection to the 'tWaferAdj' query in the workbook." type="5" refreshedVersion="0" background="1">
    <dbPr connection="Provider=Microsoft.Mashup.OleDb.1;Data Source=$Workbook$;Location=tWaferAdj;Extended Properties=&quot;&quot;" command="SELECT * FROM [tWaferAdj]"/>
  </connection>
  <connection id="7" xr16:uid="{A699FB36-DE60-485C-B05E-77EE081570F0}" keepAlive="1" name="Query - tWaferCost" description="Connection to the 'tWaferCost' query in the workbook." type="5" refreshedVersion="0" background="1">
    <dbPr connection="Provider=Microsoft.Mashup.OleDb.1;Data Source=$Workbook$;Location=tWaferCost;Extended Properties=&quot;&quot;" command="SELECT * FROM [tWaferCost]"/>
  </connection>
</connections>
</file>

<file path=xl/sharedStrings.xml><?xml version="1.0" encoding="utf-8"?>
<sst xmlns="http://schemas.openxmlformats.org/spreadsheetml/2006/main" count="316" uniqueCount="114">
  <si>
    <t>DIMM_Name</t>
  </si>
  <si>
    <t>Package Name</t>
  </si>
  <si>
    <t>Version</t>
  </si>
  <si>
    <t>Year</t>
  </si>
  <si>
    <t>Comp_Density</t>
  </si>
  <si>
    <t>Interface</t>
  </si>
  <si>
    <t>Process</t>
  </si>
  <si>
    <t>Die Density</t>
  </si>
  <si>
    <t>Cost_Adj</t>
  </si>
  <si>
    <t>IO_Die</t>
  </si>
  <si>
    <t>ECC_Die</t>
  </si>
  <si>
    <t>Logic_Die_cost</t>
  </si>
  <si>
    <t>#_DRAM_Die</t>
  </si>
  <si>
    <t>#_Logic_Die</t>
  </si>
  <si>
    <t>#Total_Die</t>
  </si>
  <si>
    <t>PAT</t>
  </si>
  <si>
    <t>Package X</t>
  </si>
  <si>
    <t>Package Y</t>
  </si>
  <si>
    <t>DIMM_Type</t>
  </si>
  <si>
    <t>D_OI-Comp</t>
  </si>
  <si>
    <t>D_ECC_Comp</t>
  </si>
  <si>
    <t>D_Density</t>
  </si>
  <si>
    <t>Wafer Cost</t>
  </si>
  <si>
    <t>tWaferAdj.Adj%</t>
  </si>
  <si>
    <t>Die_Size</t>
  </si>
  <si>
    <t>Package $/mm^2</t>
  </si>
  <si>
    <t>Assy cost p DRAM die</t>
  </si>
  <si>
    <t>Test cost p DRAM die</t>
  </si>
  <si>
    <t>Final test yield p die</t>
  </si>
  <si>
    <t>Adj_Wafer_Cost</t>
  </si>
  <si>
    <t>Max_Die_Wafer</t>
  </si>
  <si>
    <t>Die_Yield</t>
  </si>
  <si>
    <t>Yielded_Die/Wafer</t>
  </si>
  <si>
    <t>Die_Cost</t>
  </si>
  <si>
    <t>Agregate_Si_Cost</t>
  </si>
  <si>
    <t>PAT_Cost</t>
  </si>
  <si>
    <t>Test_Yield</t>
  </si>
  <si>
    <t>Yield_loss_cost</t>
  </si>
  <si>
    <t>Final_Comp_Cost</t>
  </si>
  <si>
    <t>V1-2026-4GB-None-DDR5-SDP-4GB-1c</t>
  </si>
  <si>
    <t>V1-2026-DDR5-SDP-4GB-32Gb1c</t>
  </si>
  <si>
    <t>V1</t>
  </si>
  <si>
    <t>DDR5</t>
  </si>
  <si>
    <t>1c</t>
  </si>
  <si>
    <t>Na</t>
  </si>
  <si>
    <t>SDP</t>
  </si>
  <si>
    <t>None</t>
  </si>
  <si>
    <t>V1-2027-4GB-None-DDR5-SDP-4GB-1d</t>
  </si>
  <si>
    <t>V1-2027-DDR5-SDP-4GB-32Gb1d</t>
  </si>
  <si>
    <t>1d</t>
  </si>
  <si>
    <t>V1-2027-16GB-None-LPDDR5-WB-16GB-1c</t>
  </si>
  <si>
    <t>V1-2027-LPDDR5-WB-16GB-16Gb1c</t>
  </si>
  <si>
    <t>LPDDR5</t>
  </si>
  <si>
    <t>RDL</t>
  </si>
  <si>
    <t>WB</t>
  </si>
  <si>
    <t>V1-2028-16GB-None-LPDDR5-WB-16GB-1d</t>
  </si>
  <si>
    <t>V1-2028-LPDDR5-WB-16GB-32Gb1d</t>
  </si>
  <si>
    <t>R1-2027-64GB-None-HBM4P-3DS (HBM4+)-64GB-1c</t>
  </si>
  <si>
    <t>R1-2027-HBM4P-3DS (HBM4+)-64GB-32Gb1c</t>
  </si>
  <si>
    <t>R1</t>
  </si>
  <si>
    <t>HBM4P</t>
  </si>
  <si>
    <t>TSV</t>
  </si>
  <si>
    <t>3DS (HBM4+)</t>
  </si>
  <si>
    <t>561b-2027-16GB-None-LPDDR6-WB-16GB-1c</t>
  </si>
  <si>
    <t>561b-2027-LPDDR6-WB-16GB-32Gb1c</t>
  </si>
  <si>
    <t>561b</t>
  </si>
  <si>
    <t>LPDDR6</t>
  </si>
  <si>
    <t>561b-2028-16GB-None-LPDDR6-WB-16GB-1d</t>
  </si>
  <si>
    <t>561b-2028-LPDDR6-WB-16GB-32Gb1d</t>
  </si>
  <si>
    <t>561b-2030-16GB-None-LPDDR6-WB-16GB-1e</t>
  </si>
  <si>
    <t>561b-2030-LPDDR6-WB-16GB-32Gb1e</t>
  </si>
  <si>
    <t>1e</t>
  </si>
  <si>
    <t>561b-2032-16GB-None-LPDDR6-WB-16GB-1f</t>
  </si>
  <si>
    <t>561b-2032-LPDDR6-WB-16GB-32Gb1f</t>
  </si>
  <si>
    <t>1f</t>
  </si>
  <si>
    <t>561b-2030-24GB-None-LPDDR6-WB-24GB-1e</t>
  </si>
  <si>
    <t>561b-2030-LPDDR6-WB-24GB-48Gb1e</t>
  </si>
  <si>
    <t>561b-2032-24GB-None-LPDDR6-WB-24GB-1f</t>
  </si>
  <si>
    <t>561b-2032-LPDDR6-WB-24GB-48Gb1f</t>
  </si>
  <si>
    <t>R1-2027-4GB-None-Wide LP-WB-4GB-1c</t>
  </si>
  <si>
    <t>R1-2027-Wide LP-WB-4GB-32Gb1c</t>
  </si>
  <si>
    <t>Wide LP</t>
  </si>
  <si>
    <t>ComponetCapacity [GB]</t>
  </si>
  <si>
    <t>Die Density [Gb]</t>
  </si>
  <si>
    <t># DRAM Die</t>
  </si>
  <si>
    <t># Logic Die</t>
  </si>
  <si>
    <t>Logic Die cost</t>
  </si>
  <si>
    <t>Base Wafer Cost</t>
  </si>
  <si>
    <t>DRAM Wafer Adj%</t>
  </si>
  <si>
    <t>Adj Wafer Cost</t>
  </si>
  <si>
    <t>Max Die Wafer</t>
  </si>
  <si>
    <t>Die Yield</t>
  </si>
  <si>
    <t>Yielded Die / Wafer</t>
  </si>
  <si>
    <t>Die Cost</t>
  </si>
  <si>
    <t>Agregate Si Cost</t>
  </si>
  <si>
    <t>PAT Cost</t>
  </si>
  <si>
    <t>Assembly Yield</t>
  </si>
  <si>
    <t>Final Comp Cost</t>
  </si>
  <si>
    <t>$/GB</t>
  </si>
  <si>
    <t>R1-2027-Wide LP-WB-64GB-32Gb1c</t>
  </si>
  <si>
    <t>TMC (LPW6)</t>
  </si>
  <si>
    <t>1c (1γ)</t>
  </si>
  <si>
    <r>
      <t>Die Size [mm</t>
    </r>
    <r>
      <rPr>
        <b/>
        <vertAlign val="superscript"/>
        <sz val="11"/>
        <color rgb="FFFFFFFF"/>
        <rFont val="Aptos Narrow"/>
        <scheme val="minor"/>
      </rPr>
      <t>2</t>
    </r>
    <r>
      <rPr>
        <b/>
        <sz val="11"/>
        <color rgb="FFFFFFFF"/>
        <rFont val="Aptos Narrow"/>
        <scheme val="minor"/>
      </rPr>
      <t>]</t>
    </r>
  </si>
  <si>
    <r>
      <t>Density [MB/mm</t>
    </r>
    <r>
      <rPr>
        <b/>
        <vertAlign val="superscript"/>
        <sz val="11"/>
        <color rgb="FFFFFFFF"/>
        <rFont val="Aptos Narrow"/>
        <scheme val="minor"/>
      </rPr>
      <t>2</t>
    </r>
    <r>
      <rPr>
        <b/>
        <sz val="11"/>
        <color rgb="FFFFFFFF"/>
        <rFont val="Aptos Narrow"/>
        <scheme val="minor"/>
      </rPr>
      <t>]</t>
    </r>
  </si>
  <si>
    <t>$3,719 </t>
  </si>
  <si>
    <t> $           4,463 </t>
  </si>
  <si>
    <t>$9.74 </t>
  </si>
  <si>
    <t>$280.95 </t>
  </si>
  <si>
    <t>$4.39 </t>
  </si>
  <si>
    <t> $           3,979 </t>
  </si>
  <si>
    <t>$6.38 </t>
  </si>
  <si>
    <t>$156.58 </t>
  </si>
  <si>
    <t>$2.45 </t>
  </si>
  <si>
    <r>
      <t>MB/mm</t>
    </r>
    <r>
      <rPr>
        <vertAlign val="superscript"/>
        <sz val="11"/>
        <color theme="1"/>
        <rFont val="Aptos Narrow (Body)"/>
      </rPr>
      <t>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</si>
</sst>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164" formatCode="0.000"/>
    <numFmt numFmtId="167" formatCode="&quot;$&quot;#,##0.00"/>
  </numFmts>
  <fonts count="7" x14ac:knownFonts="1">
    <font>
      <sz val="11"/>
      <color theme="1"/>
      <name val="Aptos Narrow"/>
      <family val="2"/>
      <scheme val="minor"/>
    </font>
    <font>
      <b/>
      <sz val="11"/>
      <color rgb="FFFFFFFF"/>
      <name val="Aptos Narrow"/>
      <scheme val="minor"/>
    </font>
    <font>
      <b/>
      <vertAlign val="superscript"/>
      <sz val="11"/>
      <color rgb="FFFFFFFF"/>
      <name val="Aptos Narrow"/>
      <scheme val="minor"/>
    </font>
    <font>
      <sz val="11"/>
      <color theme="1"/>
      <name val="Aptos Narrow"/>
      <scheme val="minor"/>
    </font>
    <font>
      <sz val="11"/>
      <color rgb="FF993366"/>
      <name val="Aptos Narrow"/>
      <scheme val="minor"/>
    </font>
    <font>
      <vertAlign val="superscript"/>
      <sz val="11"/>
      <color theme="1"/>
      <name val="Aptos Narrow (Body)"/>
    </font>
    <font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16">
    <xf numFmtId="0" fontId="0" fillId="0" borderId="0" xfId="0"/>
    <xf numFmtId="0" fontId="0" fillId="2" borderId="0" xfId="0" applyFill="1"/>
    <xf numFmtId="164" fontId="0" fillId="0" borderId="0" xfId="0" applyNumberFormat="1"/>
    <xf numFmtId="164" fontId="0" fillId="2" borderId="0" xfId="0" applyNumberFormat="1" applyFill="1"/>
    <xf numFmtId="0" fontId="1" fillId="0" borderId="0" xfId="0" applyFont="1"/>
    <xf numFmtId="0" fontId="3" fillId="0" borderId="0" xfId="0" applyFont="1"/>
    <xf numFmtId="0" fontId="4" fillId="0" borderId="0" xfId="0" applyFont="1"/>
    <xf numFmtId="9" fontId="4" fillId="0" borderId="0" xfId="0" applyNumberFormat="1" applyFont="1"/>
    <xf numFmtId="8" fontId="4" fillId="0" borderId="0" xfId="0" applyNumberFormat="1" applyFont="1"/>
    <xf numFmtId="9" fontId="3" fillId="0" borderId="0" xfId="0" applyNumberFormat="1" applyFont="1"/>
    <xf numFmtId="8" fontId="3" fillId="0" borderId="0" xfId="0" applyNumberFormat="1" applyFont="1"/>
    <xf numFmtId="0" fontId="3" fillId="0" borderId="0" xfId="0" applyNumberFormat="1" applyFont="1"/>
    <xf numFmtId="0" fontId="0" fillId="0" borderId="0" xfId="0" applyNumberFormat="1"/>
    <xf numFmtId="3" fontId="4" fillId="0" borderId="0" xfId="0" applyNumberFormat="1" applyFont="1"/>
    <xf numFmtId="3" fontId="3" fillId="0" borderId="0" xfId="0" applyNumberFormat="1" applyFont="1"/>
    <xf numFmtId="167" fontId="0" fillId="0" borderId="0" xfId="1" applyNumberFormat="1" applyFont="1"/>
  </cellXfs>
  <cellStyles count="2">
    <cellStyle name="Currency" xfId="1" builtinId="4"/>
    <cellStyle name="Normal" xfId="0" builtinId="0"/>
  </cellStyles>
  <dxfs count="23"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164" formatCode="0.000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" connectionId="1" xr16:uid="{7CAC5C78-1B88-42D8-A9DB-87416589FC5E}" autoFormatId="16" applyNumberFormats="0" applyBorderFormats="0" applyFontFormats="0" applyPatternFormats="0" applyAlignmentFormats="0" applyWidthHeightFormats="0">
  <queryTableRefresh nextId="41">
    <queryTableFields count="39">
      <queryTableField id="1" name="DIMM_Name" tableColumnId="1"/>
      <queryTableField id="39" name="Package Name" tableColumnId="39"/>
      <queryTableField id="2" name="Version" tableColumnId="2"/>
      <queryTableField id="3" name="Year" tableColumnId="3"/>
      <queryTableField id="4" name="Comp_Density" tableColumnId="4"/>
      <queryTableField id="5" name="Interface" tableColumnId="5"/>
      <queryTableField id="6" name="Process" tableColumnId="6"/>
      <queryTableField id="7" name="Die Density" tableColumnId="7"/>
      <queryTableField id="8" name="Cost_Adj" tableColumnId="8"/>
      <queryTableField id="9" name="IO_Die" tableColumnId="9"/>
      <queryTableField id="10" name="ECC_Die" tableColumnId="10"/>
      <queryTableField id="11" name="Logic_Die_cost" tableColumnId="11"/>
      <queryTableField id="12" name="#_DRAM_Die" tableColumnId="12"/>
      <queryTableField id="13" name="#_Logic_Die" tableColumnId="13"/>
      <queryTableField id="14" name="#Total_Die" tableColumnId="14"/>
      <queryTableField id="15" name="PAT" tableColumnId="15"/>
      <queryTableField id="16" name="Package X" tableColumnId="16"/>
      <queryTableField id="17" name="Package Y" tableColumnId="17"/>
      <queryTableField id="18" name="DIMM_Type" tableColumnId="18"/>
      <queryTableField id="19" name="D_OI-Comp" tableColumnId="19"/>
      <queryTableField id="20" name="D_ECC_Comp" tableColumnId="20"/>
      <queryTableField id="21" name="D_Density" tableColumnId="21"/>
      <queryTableField id="22" name="Wafer Cost" tableColumnId="22"/>
      <queryTableField id="23" name="tWaferAdj.Adj%" tableColumnId="23"/>
      <queryTableField id="24" name="Die_Size" tableColumnId="24"/>
      <queryTableField id="25" name="Package $/mm^2" tableColumnId="25"/>
      <queryTableField id="26" name="Assy cost p DRAM die" tableColumnId="26"/>
      <queryTableField id="27" name="Test cost p DRAM die" tableColumnId="27"/>
      <queryTableField id="28" name="Final test yield p die" tableColumnId="28"/>
      <queryTableField id="29" name="Adj_Wafer_Cost" tableColumnId="29"/>
      <queryTableField id="30" name="Max_Die_Wafer" tableColumnId="30"/>
      <queryTableField id="31" name="Die_Yield" tableColumnId="31"/>
      <queryTableField id="32" name="Yielded_Die/Wafer" tableColumnId="32"/>
      <queryTableField id="33" name="Die_Cost" tableColumnId="33"/>
      <queryTableField id="34" name="Agregate_Si_Cost" tableColumnId="34"/>
      <queryTableField id="35" name="PAT_Cost" tableColumnId="35"/>
      <queryTableField id="36" name="Test_Yield" tableColumnId="36"/>
      <queryTableField id="37" name="Yield_loss_cost" tableColumnId="37"/>
      <queryTableField id="38" name="Final_Comp_Cost" tableColumnId="38"/>
    </queryTable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" connectionId="2" xr16:uid="{995A0CF9-F62C-084D-98B1-90CE79FB8E46}" autoFormatId="16" applyNumberFormats="0" applyBorderFormats="0" applyFontFormats="0" applyPatternFormats="0" applyAlignmentFormats="0" applyWidthHeightFormats="0">
  <queryTableRefresh nextId="42">
    <queryTableFields count="40">
      <queryTableField id="1" name="DIMM_Name" tableColumnId="1"/>
      <queryTableField id="39" name="Package Name" tableColumnId="39"/>
      <queryTableField id="2" name="Version" tableColumnId="2"/>
      <queryTableField id="3" name="Year" tableColumnId="3"/>
      <queryTableField id="4" name="Comp_Density" tableColumnId="4"/>
      <queryTableField id="5" name="Interface" tableColumnId="5"/>
      <queryTableField id="6" name="Process" tableColumnId="6"/>
      <queryTableField id="41" dataBound="0" tableColumnId="41"/>
      <queryTableField id="7" name="Die Density" tableColumnId="7"/>
      <queryTableField id="8" name="Cost_Adj" tableColumnId="8"/>
      <queryTableField id="9" name="IO_Die" tableColumnId="9"/>
      <queryTableField id="10" name="ECC_Die" tableColumnId="10"/>
      <queryTableField id="11" name="Logic_Die_cost" tableColumnId="11"/>
      <queryTableField id="12" name="#_DRAM_Die" tableColumnId="12"/>
      <queryTableField id="13" name="#_Logic_Die" tableColumnId="13"/>
      <queryTableField id="14" name="#Total_Die" tableColumnId="14"/>
      <queryTableField id="15" name="PAT" tableColumnId="15"/>
      <queryTableField id="16" name="Package X" tableColumnId="16"/>
      <queryTableField id="17" name="Package Y" tableColumnId="17"/>
      <queryTableField id="18" name="DIMM_Type" tableColumnId="18"/>
      <queryTableField id="19" name="D_OI-Comp" tableColumnId="19"/>
      <queryTableField id="20" name="D_ECC_Comp" tableColumnId="20"/>
      <queryTableField id="21" name="D_Density" tableColumnId="21"/>
      <queryTableField id="22" name="Wafer Cost" tableColumnId="22"/>
      <queryTableField id="23" name="tWaferAdj.Adj%" tableColumnId="23"/>
      <queryTableField id="24" name="Die_Size" tableColumnId="24"/>
      <queryTableField id="25" name="Package $/mm^2" tableColumnId="25"/>
      <queryTableField id="26" name="Assy cost p DRAM die" tableColumnId="26"/>
      <queryTableField id="27" name="Test cost p DRAM die" tableColumnId="27"/>
      <queryTableField id="28" name="Final test yield p die" tableColumnId="28"/>
      <queryTableField id="29" name="Adj_Wafer_Cost" tableColumnId="29"/>
      <queryTableField id="30" name="Max_Die_Wafer" tableColumnId="30"/>
      <queryTableField id="31" name="Die_Yield" tableColumnId="31"/>
      <queryTableField id="32" name="Yielded_Die/Wafer" tableColumnId="32"/>
      <queryTableField id="33" name="Die_Cost" tableColumnId="33"/>
      <queryTableField id="34" name="Agregate_Si_Cost" tableColumnId="34"/>
      <queryTableField id="35" name="PAT_Cost" tableColumnId="35"/>
      <queryTableField id="36" name="Test_Yield" tableColumnId="36"/>
      <queryTableField id="37" name="Yield_loss_cost" tableColumnId="37"/>
      <queryTableField id="38" name="Final_Comp_Cost" tableColumnId="38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4C8B343-46FD-4248-BFCF-E115D451C68E}" name="cComponent_Cost_Calc" displayName="cComponent_Cost_Calc" ref="A1:AM13" tableType="queryTable" totalsRowShown="0">
  <autoFilter ref="A1:AM13" xr:uid="{D86C60CC-FED6-4305-9D76-B344398DB49E}"/>
  <tableColumns count="39">
    <tableColumn id="1" xr3:uid="{2C647ED4-80E9-4B5B-B931-5EACEC09E6BF}" uniqueName="1" name="DIMM_Name" queryTableFieldId="1" dataDxfId="22"/>
    <tableColumn id="39" xr3:uid="{D5EAC1F7-D8AF-4EB4-8664-F19D9175B938}" uniqueName="39" name="Package Name" queryTableFieldId="39"/>
    <tableColumn id="2" xr3:uid="{87CD6096-DE19-4EEF-A50A-5A0C5FFC1CBD}" uniqueName="2" name="Version" queryTableFieldId="2" dataDxfId="21"/>
    <tableColumn id="3" xr3:uid="{5074F57D-E9E5-43E3-A049-DBDA8DCD91E9}" uniqueName="3" name="Year" queryTableFieldId="3"/>
    <tableColumn id="4" xr3:uid="{94F2066B-244E-4FB4-8A96-42DA46FDB6A2}" uniqueName="4" name="Comp_Density" queryTableFieldId="4"/>
    <tableColumn id="5" xr3:uid="{06706E85-8301-4DEE-8108-A2C29BA69F57}" uniqueName="5" name="Interface" queryTableFieldId="5" dataDxfId="20"/>
    <tableColumn id="6" xr3:uid="{87AB6099-C943-48A9-AB0B-A7681B598668}" uniqueName="6" name="Process" queryTableFieldId="6" dataDxfId="19"/>
    <tableColumn id="7" xr3:uid="{157A5ED8-B68D-4485-95C5-3C5798D4094B}" uniqueName="7" name="Die Density" queryTableFieldId="7"/>
    <tableColumn id="8" xr3:uid="{1EE95199-4886-488D-83CF-D55B402151E3}" uniqueName="8" name="Cost_Adj" queryTableFieldId="8" dataDxfId="18"/>
    <tableColumn id="9" xr3:uid="{5E0BE481-F518-4065-9753-2188D6119535}" uniqueName="9" name="IO_Die" queryTableFieldId="9"/>
    <tableColumn id="10" xr3:uid="{DF4293A2-D069-439F-A7F6-EB322438A579}" uniqueName="10" name="ECC_Die" queryTableFieldId="10"/>
    <tableColumn id="11" xr3:uid="{08CC35DD-A19C-46FA-86D6-72E4C7F3E8BE}" uniqueName="11" name="Logic_Die_cost" queryTableFieldId="11"/>
    <tableColumn id="12" xr3:uid="{FEB27D17-D2D2-4EC5-A286-C07DB7CF1CD8}" uniqueName="12" name="#_DRAM_Die" queryTableFieldId="12"/>
    <tableColumn id="13" xr3:uid="{4E7A2F76-EC3F-4069-979D-CBFA5A647942}" uniqueName="13" name="#_Logic_Die" queryTableFieldId="13"/>
    <tableColumn id="14" xr3:uid="{9A77DA45-4AD7-44B3-91E3-2D0467C64D22}" uniqueName="14" name="#Total_Die" queryTableFieldId="14"/>
    <tableColumn id="15" xr3:uid="{886BE022-420C-4442-B1FA-26E48BB56346}" uniqueName="15" name="PAT" queryTableFieldId="15" dataDxfId="17"/>
    <tableColumn id="16" xr3:uid="{560E149D-EAA6-4B77-9E4F-11C10F1732B9}" uniqueName="16" name="Package X" queryTableFieldId="16"/>
    <tableColumn id="17" xr3:uid="{585E7851-E5F3-4E65-B7FD-D435CC9CF842}" uniqueName="17" name="Package Y" queryTableFieldId="17"/>
    <tableColumn id="18" xr3:uid="{1AC0A1BD-9387-4489-9498-CA51F94A9230}" uniqueName="18" name="DIMM_Type" queryTableFieldId="18" dataDxfId="16"/>
    <tableColumn id="19" xr3:uid="{8875D854-9C89-4626-9E8C-09C3E6667E2E}" uniqueName="19" name="D_OI-Comp" queryTableFieldId="19"/>
    <tableColumn id="20" xr3:uid="{B5503441-A2CD-4145-B382-E1A69648F26F}" uniqueName="20" name="D_ECC_Comp" queryTableFieldId="20"/>
    <tableColumn id="21" xr3:uid="{987AC78D-5CF5-4CF3-99FC-C430CCFA932C}" uniqueName="21" name="D_Density" queryTableFieldId="21"/>
    <tableColumn id="22" xr3:uid="{37AC9F94-4E3C-4497-A200-58F30156D744}" uniqueName="22" name="Wafer Cost" queryTableFieldId="22"/>
    <tableColumn id="23" xr3:uid="{95131095-F333-4420-96F2-E10BB4B29676}" uniqueName="23" name="tWaferAdj.Adj%" queryTableFieldId="23"/>
    <tableColumn id="24" xr3:uid="{DE2DD306-E18A-4213-BC34-B88F6BF251C7}" uniqueName="24" name="Die_Size" queryTableFieldId="24"/>
    <tableColumn id="25" xr3:uid="{C8E09C8C-51D1-41CE-B4C6-E595C795D09D}" uniqueName="25" name="Package $/mm^2" queryTableFieldId="25"/>
    <tableColumn id="26" xr3:uid="{39B716A8-B950-4D20-A158-C657E3182C27}" uniqueName="26" name="Assy cost p DRAM die" queryTableFieldId="26"/>
    <tableColumn id="27" xr3:uid="{8EAB2B2C-68F2-4E90-A582-1E7CD76D5DB3}" uniqueName="27" name="Test cost p DRAM die" queryTableFieldId="27"/>
    <tableColumn id="28" xr3:uid="{71BAEC61-2333-4B5E-BA50-DA14ECBD82AA}" uniqueName="28" name="Final test yield p die" queryTableFieldId="28"/>
    <tableColumn id="29" xr3:uid="{10141E40-5AB6-43DB-8D56-684BE48FEB4F}" uniqueName="29" name="Adj_Wafer_Cost" queryTableFieldId="29"/>
    <tableColumn id="30" xr3:uid="{E664B409-D5B8-4F04-BE0A-D8D5E4261643}" uniqueName="30" name="Max_Die_Wafer" queryTableFieldId="30"/>
    <tableColumn id="31" xr3:uid="{8A49EE34-217D-4A17-B14C-4FDBB9B51F4A}" uniqueName="31" name="Die_Yield" queryTableFieldId="31"/>
    <tableColumn id="32" xr3:uid="{EF384DFB-07C4-4B61-B7A4-DFB506C58F81}" uniqueName="32" name="Yielded_Die/Wafer" queryTableFieldId="32"/>
    <tableColumn id="33" xr3:uid="{4B38C6E6-E037-4E76-BE4C-56865AF3B57F}" uniqueName="33" name="Die_Cost" queryTableFieldId="33"/>
    <tableColumn id="34" xr3:uid="{2E9E1F84-DB9D-4EB3-9421-07949D73AB5F}" uniqueName="34" name="Agregate_Si_Cost" queryTableFieldId="34"/>
    <tableColumn id="35" xr3:uid="{F7078047-C03B-41C6-98E5-DF8775F395BD}" uniqueName="35" name="PAT_Cost" queryTableFieldId="35"/>
    <tableColumn id="36" xr3:uid="{AB739452-D5FE-464B-B458-604C3C6E5E8D}" uniqueName="36" name="Test_Yield" queryTableFieldId="36"/>
    <tableColumn id="37" xr3:uid="{99747D57-B457-453F-8196-144EBF892648}" uniqueName="37" name="Yield_loss_cost" queryTableFieldId="37"/>
    <tableColumn id="38" xr3:uid="{A3C9BA8B-2332-4A40-B74F-20CE7E608DBD}" uniqueName="38" name="Final_Comp_Cost" queryTableFieldId="38"/>
  </tableColumns>
  <tableStyleInfo name="TableStyleMedium7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72AAAF1-6A9F-4845-B460-BFA8DCB53980}" name="cComponent_Cost_Calc3" displayName="cComponent_Cost_Calc3" ref="A1:AN14" tableType="queryTable" totalsRowCount="1">
  <autoFilter ref="A1:AN13" xr:uid="{072AAAF1-6A9F-4845-B460-BFA8DCB53980}"/>
  <tableColumns count="40">
    <tableColumn id="1" xr3:uid="{CDF72D66-1434-664C-95BC-2D1F6F7D0050}" uniqueName="1" name="DIMM_Name" queryTableFieldId="1" dataDxfId="15" totalsRowDxfId="14"/>
    <tableColumn id="39" xr3:uid="{1D187B13-EFAB-9745-8BE3-436904D5FE9B}" uniqueName="39" name="Package Name" queryTableFieldId="39"/>
    <tableColumn id="2" xr3:uid="{9CBC5A48-BD25-444C-AF80-723D2652C1ED}" uniqueName="2" name="Version" queryTableFieldId="2" dataDxfId="13" totalsRowDxfId="12"/>
    <tableColumn id="3" xr3:uid="{3CBDE1AC-7566-F740-836A-A2AE6E520286}" uniqueName="3" name="Year" queryTableFieldId="3"/>
    <tableColumn id="4" xr3:uid="{71A37E61-58D3-4545-A6EE-6A2944A701FC}" uniqueName="4" name="Comp_Density" queryTableFieldId="4"/>
    <tableColumn id="5" xr3:uid="{6927CE7A-EE6B-484E-8737-EDBB83182164}" uniqueName="5" name="Interface" queryTableFieldId="5" dataDxfId="11" totalsRowDxfId="10"/>
    <tableColumn id="6" xr3:uid="{6A48A9C3-3DF6-324D-8A66-1AB24D621079}" uniqueName="6" name="Process" queryTableFieldId="6" dataDxfId="9" totalsRowDxfId="8"/>
    <tableColumn id="41" xr3:uid="{BC76F186-5758-374D-9532-949A5A1182D7}" uniqueName="41" name="MB/mm2" queryTableFieldId="41" dataDxfId="7" totalsRowDxfId="6">
      <calculatedColumnFormula>cComponent_Cost_Calc3[[#This Row],[Die Density]]*128/cComponent_Cost_Calc3[[#This Row],[Die_Size]]</calculatedColumnFormula>
    </tableColumn>
    <tableColumn id="7" xr3:uid="{0B9512B0-770C-7A49-92AB-69B36C3CD903}" uniqueName="7" name="Die Density" queryTableFieldId="7"/>
    <tableColumn id="8" xr3:uid="{2C3F130B-0B0A-4B43-9737-033F38F1E4BF}" uniqueName="8" name="Cost_Adj" queryTableFieldId="8" dataDxfId="5" totalsRowDxfId="4"/>
    <tableColumn id="9" xr3:uid="{F898E051-8BBE-DF4F-B80F-597E2A738ECF}" uniqueName="9" name="IO_Die" queryTableFieldId="9"/>
    <tableColumn id="10" xr3:uid="{4D638A7B-499F-F448-8340-758CD5EC81FC}" uniqueName="10" name="ECC_Die" queryTableFieldId="10"/>
    <tableColumn id="11" xr3:uid="{6E837658-99ED-2D4B-BEE3-5DB2BFD0F8AA}" uniqueName="11" name="Logic_Die_cost" queryTableFieldId="11"/>
    <tableColumn id="12" xr3:uid="{978C7E0D-A5F2-9845-B369-AB708AE8E0FE}" uniqueName="12" name="#_DRAM_Die" queryTableFieldId="12"/>
    <tableColumn id="13" xr3:uid="{F66A2E0B-5BF3-694D-BF37-494CC669589A}" uniqueName="13" name="#_Logic_Die" queryTableFieldId="13"/>
    <tableColumn id="14" xr3:uid="{27A3F2A9-A6A6-C144-B8ED-BE3594F7778F}" uniqueName="14" name="#Total_Die" queryTableFieldId="14"/>
    <tableColumn id="15" xr3:uid="{89C4B46B-4E97-5748-9DAE-5AF6FD4EFF7E}" uniqueName="15" name="PAT" queryTableFieldId="15" dataDxfId="3" totalsRowDxfId="2"/>
    <tableColumn id="16" xr3:uid="{FFDE8C84-C4A0-9B41-9881-722B4059146C}" uniqueName="16" name="Package X" queryTableFieldId="16"/>
    <tableColumn id="17" xr3:uid="{A87826F2-E058-4C49-83BF-93297EC360B7}" uniqueName="17" name="Package Y" queryTableFieldId="17"/>
    <tableColumn id="18" xr3:uid="{D2BFB954-7A50-B842-B83E-87AB6DE9F28E}" uniqueName="18" name="DIMM_Type" queryTableFieldId="18" dataDxfId="1" totalsRowDxfId="0"/>
    <tableColumn id="19" xr3:uid="{260DFB12-7D5A-4742-B417-1013B8B876EF}" uniqueName="19" name="D_OI-Comp" queryTableFieldId="19"/>
    <tableColumn id="20" xr3:uid="{30CB1F5C-B947-9143-80C1-2E07E8C162A8}" uniqueName="20" name="D_ECC_Comp" queryTableFieldId="20"/>
    <tableColumn id="21" xr3:uid="{6FA0BDF8-FDE6-F24F-925F-ED3D271A271C}" uniqueName="21" name="D_Density" queryTableFieldId="21"/>
    <tableColumn id="22" xr3:uid="{A8989794-A7D8-0647-95AC-7B5F725DE160}" uniqueName="22" name="Wafer Cost" queryTableFieldId="22"/>
    <tableColumn id="23" xr3:uid="{4C6EFCEF-5C40-CF42-8960-DC09B857858C}" uniqueName="23" name="tWaferAdj.Adj%" queryTableFieldId="23"/>
    <tableColumn id="24" xr3:uid="{40852F54-106B-E949-8270-79CC1715F7EE}" uniqueName="24" name="Die_Size" queryTableFieldId="24"/>
    <tableColumn id="25" xr3:uid="{D9AA198A-DCB4-5E42-8744-88AD30291EEF}" uniqueName="25" name="Package $/mm^2" queryTableFieldId="25"/>
    <tableColumn id="26" xr3:uid="{0C699BD8-DEC5-7448-9210-7408621AF51F}" uniqueName="26" name="Assy cost p DRAM die" queryTableFieldId="26"/>
    <tableColumn id="27" xr3:uid="{5BA3AFC9-28AD-E345-B490-07FDD0484157}" uniqueName="27" name="Test cost p DRAM die" queryTableFieldId="27"/>
    <tableColumn id="28" xr3:uid="{29ECD88C-BC2F-FD45-B951-CABAF818E213}" uniqueName="28" name="Final test yield p die" queryTableFieldId="28"/>
    <tableColumn id="29" xr3:uid="{5BDD95E4-D41A-164E-8BBF-08A385E5B73A}" uniqueName="29" name="Adj_Wafer_Cost" queryTableFieldId="29"/>
    <tableColumn id="30" xr3:uid="{3472EA23-2953-C74D-92BD-1C8ACA4B057F}" uniqueName="30" name="Max_Die_Wafer" queryTableFieldId="30"/>
    <tableColumn id="31" xr3:uid="{177C76FD-4063-E049-8A78-B26F25C91B52}" uniqueName="31" name="Die_Yield" queryTableFieldId="31"/>
    <tableColumn id="32" xr3:uid="{0C5C4FC8-C9F1-5745-808E-FAF1ADA338A1}" uniqueName="32" name="Yielded_Die/Wafer" queryTableFieldId="32"/>
    <tableColumn id="33" xr3:uid="{97E82C0B-A8AF-4847-804D-31CEB4633F7F}" uniqueName="33" name="Die_Cost" queryTableFieldId="33"/>
    <tableColumn id="34" xr3:uid="{51E4AD49-3161-C14B-85DD-C90FB693CE30}" uniqueName="34" name="Agregate_Si_Cost" queryTableFieldId="34"/>
    <tableColumn id="35" xr3:uid="{D771A157-BEBC-084A-BF25-93D74C82F612}" uniqueName="35" name="PAT_Cost" queryTableFieldId="35"/>
    <tableColumn id="36" xr3:uid="{4A3999AF-5168-404F-9A26-B28D56FD4013}" uniqueName="36" name="Test_Yield" queryTableFieldId="36"/>
    <tableColumn id="37" xr3:uid="{DCE21FAF-3EBD-D44D-AAED-07F703324A10}" uniqueName="37" name="Yield_loss_cost" queryTableFieldId="37"/>
    <tableColumn id="38" xr3:uid="{E62C22A1-31C7-9C4F-95A4-4D80DE633322}" uniqueName="38" name="Final_Comp_Cost" queryTableFieldId="38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0477BD-619F-4C74-91C4-32C40DF8CD5F}">
  <sheetPr>
    <tabColor theme="9" tint="0.39997558519241921"/>
  </sheetPr>
  <dimension ref="A1:AM13"/>
  <sheetViews>
    <sheetView workbookViewId="0">
      <pane xSplit="2" ySplit="1" topLeftCell="T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baseColWidth="10" defaultColWidth="8.83203125" defaultRowHeight="15" x14ac:dyDescent="0.2"/>
  <cols>
    <col min="1" max="1" width="46.5" bestFit="1" customWidth="1"/>
    <col min="2" max="2" width="40" bestFit="1" customWidth="1"/>
    <col min="3" max="3" width="10.1640625" bestFit="1" customWidth="1"/>
    <col min="4" max="4" width="7.33203125" bestFit="1" customWidth="1"/>
    <col min="5" max="5" width="16.33203125" bestFit="1" customWidth="1"/>
    <col min="6" max="6" width="11.33203125" bestFit="1" customWidth="1"/>
    <col min="7" max="7" width="10" bestFit="1" customWidth="1"/>
    <col min="8" max="8" width="13.5" bestFit="1" customWidth="1"/>
    <col min="9" max="9" width="11.1640625" bestFit="1" customWidth="1"/>
    <col min="10" max="10" width="9.33203125" bestFit="1" customWidth="1"/>
    <col min="11" max="11" width="10.5" bestFit="1" customWidth="1"/>
    <col min="12" max="12" width="16.5" bestFit="1" customWidth="1"/>
    <col min="13" max="13" width="14.83203125" bestFit="1" customWidth="1"/>
    <col min="14" max="14" width="13.6640625" bestFit="1" customWidth="1"/>
    <col min="15" max="15" width="12.6640625" bestFit="1" customWidth="1"/>
    <col min="16" max="16" width="12.33203125" bestFit="1" customWidth="1"/>
    <col min="17" max="18" width="12" bestFit="1" customWidth="1"/>
    <col min="19" max="19" width="14.1640625" bestFit="1" customWidth="1"/>
    <col min="20" max="20" width="13.5" bestFit="1" customWidth="1"/>
    <col min="21" max="21" width="15" bestFit="1" customWidth="1"/>
    <col min="22" max="22" width="12.33203125" bestFit="1" customWidth="1"/>
    <col min="23" max="23" width="13.1640625" bestFit="1" customWidth="1"/>
    <col min="24" max="24" width="17.83203125" bestFit="1" customWidth="1"/>
    <col min="25" max="25" width="12" bestFit="1" customWidth="1"/>
    <col min="26" max="26" width="18.33203125" bestFit="1" customWidth="1"/>
    <col min="27" max="27" width="22.5" bestFit="1" customWidth="1"/>
    <col min="28" max="28" width="22.1640625" bestFit="1" customWidth="1"/>
    <col min="29" max="29" width="21.5" bestFit="1" customWidth="1"/>
    <col min="30" max="31" width="17.83203125" bestFit="1" customWidth="1"/>
    <col min="32" max="32" width="12" bestFit="1" customWidth="1"/>
    <col min="33" max="33" width="20.83203125" bestFit="1" customWidth="1"/>
    <col min="34" max="34" width="11.1640625" bestFit="1" customWidth="1"/>
    <col min="35" max="35" width="18.83203125" bestFit="1" customWidth="1"/>
    <col min="36" max="36" width="11.5" bestFit="1" customWidth="1"/>
    <col min="37" max="37" width="12.5" bestFit="1" customWidth="1"/>
    <col min="38" max="38" width="17" bestFit="1" customWidth="1"/>
    <col min="39" max="39" width="18.6640625" customWidth="1"/>
  </cols>
  <sheetData>
    <row r="1" spans="1:39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</row>
    <row r="2" spans="1:39" x14ac:dyDescent="0.2">
      <c r="A2" t="s">
        <v>39</v>
      </c>
      <c r="B2" t="s">
        <v>40</v>
      </c>
      <c r="C2" t="s">
        <v>41</v>
      </c>
      <c r="D2">
        <v>2026</v>
      </c>
      <c r="E2">
        <v>4</v>
      </c>
      <c r="F2" t="s">
        <v>42</v>
      </c>
      <c r="G2" t="s">
        <v>43</v>
      </c>
      <c r="H2">
        <v>32</v>
      </c>
      <c r="I2" t="s">
        <v>44</v>
      </c>
      <c r="J2">
        <v>1</v>
      </c>
      <c r="K2">
        <v>0</v>
      </c>
      <c r="L2">
        <v>0.71</v>
      </c>
      <c r="M2">
        <v>1</v>
      </c>
      <c r="N2">
        <v>0</v>
      </c>
      <c r="O2">
        <v>1</v>
      </c>
      <c r="P2" t="s">
        <v>45</v>
      </c>
      <c r="Q2">
        <v>7.5</v>
      </c>
      <c r="R2">
        <v>11</v>
      </c>
      <c r="S2" t="s">
        <v>46</v>
      </c>
      <c r="T2">
        <v>1</v>
      </c>
      <c r="U2">
        <v>0</v>
      </c>
      <c r="V2">
        <v>4</v>
      </c>
      <c r="W2">
        <v>3719</v>
      </c>
      <c r="X2">
        <v>0</v>
      </c>
      <c r="Y2">
        <v>57.759078787878778</v>
      </c>
      <c r="Z2">
        <v>1.6000000000000001E-3</v>
      </c>
      <c r="AA2">
        <v>0.17499999999999999</v>
      </c>
      <c r="AB2">
        <v>0.11</v>
      </c>
      <c r="AC2">
        <v>0.99399999999999999</v>
      </c>
      <c r="AD2">
        <v>3719</v>
      </c>
      <c r="AE2">
        <v>1097</v>
      </c>
      <c r="AF2">
        <v>0.84180956606060597</v>
      </c>
      <c r="AG2">
        <v>923</v>
      </c>
      <c r="AH2">
        <v>4.0293000000000001</v>
      </c>
      <c r="AI2">
        <v>4.0293000000000001</v>
      </c>
      <c r="AJ2">
        <v>0.41699999999999998</v>
      </c>
      <c r="AK2">
        <v>0.99399999999999999</v>
      </c>
      <c r="AL2">
        <v>0.86080000000000001</v>
      </c>
      <c r="AM2">
        <v>4.4731388329979875</v>
      </c>
    </row>
    <row r="3" spans="1:39" x14ac:dyDescent="0.2">
      <c r="A3" t="s">
        <v>47</v>
      </c>
      <c r="B3" t="s">
        <v>48</v>
      </c>
      <c r="C3" t="s">
        <v>41</v>
      </c>
      <c r="D3">
        <v>2027</v>
      </c>
      <c r="E3">
        <v>4</v>
      </c>
      <c r="F3" t="s">
        <v>42</v>
      </c>
      <c r="G3" t="s">
        <v>49</v>
      </c>
      <c r="H3">
        <v>32</v>
      </c>
      <c r="I3" t="s">
        <v>44</v>
      </c>
      <c r="J3">
        <v>1</v>
      </c>
      <c r="K3">
        <v>0</v>
      </c>
      <c r="L3">
        <v>0.71</v>
      </c>
      <c r="M3">
        <v>1</v>
      </c>
      <c r="N3">
        <v>0</v>
      </c>
      <c r="O3">
        <v>1</v>
      </c>
      <c r="P3" t="s">
        <v>45</v>
      </c>
      <c r="Q3">
        <v>7.5</v>
      </c>
      <c r="R3">
        <v>11</v>
      </c>
      <c r="S3" t="s">
        <v>46</v>
      </c>
      <c r="T3">
        <v>1</v>
      </c>
      <c r="U3">
        <v>0</v>
      </c>
      <c r="V3">
        <v>4</v>
      </c>
      <c r="W3">
        <v>4128</v>
      </c>
      <c r="X3">
        <v>0</v>
      </c>
      <c r="Y3">
        <v>47.206939393939386</v>
      </c>
      <c r="Z3">
        <v>1.6000000000000001E-3</v>
      </c>
      <c r="AA3">
        <v>0.17499999999999999</v>
      </c>
      <c r="AB3">
        <v>0.11</v>
      </c>
      <c r="AC3">
        <v>0.99399999999999999</v>
      </c>
      <c r="AD3">
        <v>4128</v>
      </c>
      <c r="AE3">
        <v>1352</v>
      </c>
      <c r="AF3">
        <v>0.85974820303030297</v>
      </c>
      <c r="AG3">
        <v>1162</v>
      </c>
      <c r="AH3">
        <v>3.5525000000000002</v>
      </c>
      <c r="AI3">
        <v>3.5525000000000002</v>
      </c>
      <c r="AJ3">
        <v>0.41699999999999998</v>
      </c>
      <c r="AK3">
        <v>0.99399999999999999</v>
      </c>
      <c r="AL3">
        <v>0.85799999999999998</v>
      </c>
      <c r="AM3">
        <v>3.9934607645875251</v>
      </c>
    </row>
    <row r="4" spans="1:39" x14ac:dyDescent="0.2">
      <c r="A4" t="s">
        <v>50</v>
      </c>
      <c r="B4" t="s">
        <v>51</v>
      </c>
      <c r="C4" t="s">
        <v>41</v>
      </c>
      <c r="D4">
        <v>2027</v>
      </c>
      <c r="E4">
        <v>16</v>
      </c>
      <c r="F4" t="s">
        <v>52</v>
      </c>
      <c r="G4" t="s">
        <v>43</v>
      </c>
      <c r="H4">
        <v>16</v>
      </c>
      <c r="I4" t="s">
        <v>53</v>
      </c>
      <c r="J4">
        <v>8</v>
      </c>
      <c r="K4">
        <v>0</v>
      </c>
      <c r="L4">
        <v>0.71</v>
      </c>
      <c r="M4">
        <v>8</v>
      </c>
      <c r="N4">
        <v>0</v>
      </c>
      <c r="O4">
        <v>8</v>
      </c>
      <c r="P4" t="s">
        <v>54</v>
      </c>
      <c r="Q4">
        <v>14</v>
      </c>
      <c r="R4">
        <v>9</v>
      </c>
      <c r="S4" t="s">
        <v>46</v>
      </c>
      <c r="T4">
        <v>1</v>
      </c>
      <c r="U4">
        <v>0</v>
      </c>
      <c r="V4">
        <v>16</v>
      </c>
      <c r="W4">
        <v>3719</v>
      </c>
      <c r="X4">
        <v>7.0000000000000007E-2</v>
      </c>
      <c r="Y4">
        <v>29.781818181818181</v>
      </c>
      <c r="Z4">
        <v>1.6000000000000001E-3</v>
      </c>
      <c r="AA4">
        <v>0.17499999999999999</v>
      </c>
      <c r="AB4">
        <v>0.11</v>
      </c>
      <c r="AC4">
        <v>0.99399999999999999</v>
      </c>
      <c r="AD4">
        <v>3979.33</v>
      </c>
      <c r="AE4">
        <v>2175</v>
      </c>
      <c r="AF4">
        <v>0.88937090909090899</v>
      </c>
      <c r="AG4">
        <v>1934</v>
      </c>
      <c r="AH4">
        <v>2.0575999999999999</v>
      </c>
      <c r="AI4">
        <v>16.460799999999999</v>
      </c>
      <c r="AJ4">
        <v>2.4815999999999998</v>
      </c>
      <c r="AK4">
        <v>0.95299599428584802</v>
      </c>
      <c r="AL4">
        <v>5.8975</v>
      </c>
      <c r="AM4">
        <v>19.876683756887111</v>
      </c>
    </row>
    <row r="5" spans="1:39" x14ac:dyDescent="0.2">
      <c r="A5" t="s">
        <v>55</v>
      </c>
      <c r="B5" t="s">
        <v>56</v>
      </c>
      <c r="C5" t="s">
        <v>41</v>
      </c>
      <c r="D5">
        <v>2028</v>
      </c>
      <c r="E5">
        <v>16</v>
      </c>
      <c r="F5" t="s">
        <v>52</v>
      </c>
      <c r="G5" t="s">
        <v>49</v>
      </c>
      <c r="H5">
        <v>32</v>
      </c>
      <c r="I5" t="s">
        <v>53</v>
      </c>
      <c r="J5">
        <v>4</v>
      </c>
      <c r="K5">
        <v>0</v>
      </c>
      <c r="L5">
        <v>0.71</v>
      </c>
      <c r="M5">
        <v>4</v>
      </c>
      <c r="N5">
        <v>0</v>
      </c>
      <c r="O5">
        <v>4</v>
      </c>
      <c r="P5" t="s">
        <v>54</v>
      </c>
      <c r="Q5">
        <v>14</v>
      </c>
      <c r="R5">
        <v>9</v>
      </c>
      <c r="S5" t="s">
        <v>46</v>
      </c>
      <c r="T5">
        <v>1</v>
      </c>
      <c r="U5">
        <v>0</v>
      </c>
      <c r="V5">
        <v>16</v>
      </c>
      <c r="W5">
        <v>4128</v>
      </c>
      <c r="X5">
        <v>7.0000000000000007E-2</v>
      </c>
      <c r="Y5">
        <v>47</v>
      </c>
      <c r="Z5">
        <v>1.6000000000000001E-3</v>
      </c>
      <c r="AA5">
        <v>0.17499999999999999</v>
      </c>
      <c r="AB5">
        <v>0.11</v>
      </c>
      <c r="AC5">
        <v>0.99399999999999999</v>
      </c>
      <c r="AD5">
        <v>4416.96</v>
      </c>
      <c r="AE5">
        <v>1359</v>
      </c>
      <c r="AF5">
        <v>0.86009999999999998</v>
      </c>
      <c r="AG5">
        <v>1169</v>
      </c>
      <c r="AH5">
        <v>3.7784</v>
      </c>
      <c r="AI5">
        <v>15.1136</v>
      </c>
      <c r="AJ5">
        <v>1.3415999999999999</v>
      </c>
      <c r="AK5">
        <v>0.97621513729599996</v>
      </c>
      <c r="AL5">
        <v>3.0840999999999998</v>
      </c>
      <c r="AM5">
        <v>16.856120512102436</v>
      </c>
    </row>
    <row r="6" spans="1:39" x14ac:dyDescent="0.2">
      <c r="A6" t="s">
        <v>57</v>
      </c>
      <c r="B6" t="s">
        <v>58</v>
      </c>
      <c r="C6" t="s">
        <v>59</v>
      </c>
      <c r="D6">
        <v>2027</v>
      </c>
      <c r="E6">
        <v>64</v>
      </c>
      <c r="F6" t="s">
        <v>60</v>
      </c>
      <c r="G6" t="s">
        <v>43</v>
      </c>
      <c r="H6">
        <v>32</v>
      </c>
      <c r="I6" t="s">
        <v>61</v>
      </c>
      <c r="J6">
        <v>16</v>
      </c>
      <c r="K6">
        <v>0</v>
      </c>
      <c r="L6">
        <v>1.87</v>
      </c>
      <c r="M6">
        <v>16</v>
      </c>
      <c r="N6">
        <v>1</v>
      </c>
      <c r="O6">
        <v>17</v>
      </c>
      <c r="P6" t="s">
        <v>62</v>
      </c>
      <c r="Q6">
        <v>0</v>
      </c>
      <c r="R6">
        <v>0</v>
      </c>
      <c r="S6" t="s">
        <v>46</v>
      </c>
      <c r="T6">
        <v>1</v>
      </c>
      <c r="U6">
        <v>0</v>
      </c>
      <c r="V6">
        <v>64</v>
      </c>
      <c r="W6">
        <v>3719</v>
      </c>
      <c r="X6">
        <v>0.2</v>
      </c>
      <c r="Y6">
        <v>103</v>
      </c>
      <c r="Z6">
        <v>4.2424242424242403E-3</v>
      </c>
      <c r="AA6">
        <v>1.26</v>
      </c>
      <c r="AB6">
        <v>0.22</v>
      </c>
      <c r="AC6">
        <v>0.98</v>
      </c>
      <c r="AD6">
        <v>4462.8</v>
      </c>
      <c r="AE6">
        <v>599</v>
      </c>
      <c r="AF6">
        <v>0.76490000000000002</v>
      </c>
      <c r="AG6">
        <v>458</v>
      </c>
      <c r="AH6">
        <v>9.7440999999999995</v>
      </c>
      <c r="AI6">
        <v>174.12710000000001</v>
      </c>
      <c r="AJ6">
        <v>25.16</v>
      </c>
      <c r="AK6">
        <v>0.70932176618064602</v>
      </c>
      <c r="AL6">
        <v>131.9873</v>
      </c>
      <c r="AM6">
        <v>280.9544405680154</v>
      </c>
    </row>
    <row r="7" spans="1:39" x14ac:dyDescent="0.2">
      <c r="A7" t="s">
        <v>63</v>
      </c>
      <c r="B7" t="s">
        <v>64</v>
      </c>
      <c r="C7" t="s">
        <v>65</v>
      </c>
      <c r="D7">
        <v>2027</v>
      </c>
      <c r="E7">
        <v>16</v>
      </c>
      <c r="F7" t="s">
        <v>66</v>
      </c>
      <c r="G7" t="s">
        <v>43</v>
      </c>
      <c r="H7">
        <v>32</v>
      </c>
      <c r="I7" t="s">
        <v>53</v>
      </c>
      <c r="J7">
        <v>4</v>
      </c>
      <c r="K7">
        <v>0</v>
      </c>
      <c r="L7">
        <v>0.71</v>
      </c>
      <c r="M7">
        <v>4</v>
      </c>
      <c r="N7">
        <v>0</v>
      </c>
      <c r="O7">
        <v>4</v>
      </c>
      <c r="P7" t="s">
        <v>54</v>
      </c>
      <c r="Q7">
        <v>14</v>
      </c>
      <c r="R7">
        <v>9</v>
      </c>
      <c r="S7" t="s">
        <v>46</v>
      </c>
      <c r="T7">
        <v>1</v>
      </c>
      <c r="U7">
        <v>0</v>
      </c>
      <c r="V7">
        <v>16</v>
      </c>
      <c r="W7">
        <v>3719</v>
      </c>
      <c r="X7">
        <v>7.0000000000000007E-2</v>
      </c>
      <c r="Y7">
        <v>64.35072000000001</v>
      </c>
      <c r="Z7">
        <v>1.6000000000000001E-3</v>
      </c>
      <c r="AA7">
        <v>0.17499999999999999</v>
      </c>
      <c r="AB7">
        <v>0.11</v>
      </c>
      <c r="AC7">
        <v>0.99399999999999999</v>
      </c>
      <c r="AD7">
        <v>3979.33</v>
      </c>
      <c r="AE7">
        <v>980</v>
      </c>
      <c r="AF7">
        <v>0.83060377600000002</v>
      </c>
      <c r="AG7">
        <v>814</v>
      </c>
      <c r="AH7">
        <v>4.8886000000000003</v>
      </c>
      <c r="AI7">
        <v>19.554400000000001</v>
      </c>
      <c r="AJ7">
        <v>1.3415999999999999</v>
      </c>
      <c r="AK7">
        <v>0.97621513729599996</v>
      </c>
      <c r="AL7">
        <v>3.1922999999999999</v>
      </c>
      <c r="AM7">
        <v>21.405117787744452</v>
      </c>
    </row>
    <row r="8" spans="1:39" x14ac:dyDescent="0.2">
      <c r="A8" t="s">
        <v>67</v>
      </c>
      <c r="B8" t="s">
        <v>68</v>
      </c>
      <c r="C8" t="s">
        <v>65</v>
      </c>
      <c r="D8">
        <v>2028</v>
      </c>
      <c r="E8">
        <v>16</v>
      </c>
      <c r="F8" t="s">
        <v>66</v>
      </c>
      <c r="G8" t="s">
        <v>49</v>
      </c>
      <c r="H8">
        <v>32</v>
      </c>
      <c r="I8" t="s">
        <v>53</v>
      </c>
      <c r="J8">
        <v>4</v>
      </c>
      <c r="K8">
        <v>0</v>
      </c>
      <c r="L8">
        <v>0.71</v>
      </c>
      <c r="M8">
        <v>4</v>
      </c>
      <c r="N8">
        <v>0</v>
      </c>
      <c r="O8">
        <v>4</v>
      </c>
      <c r="P8" t="s">
        <v>54</v>
      </c>
      <c r="Q8">
        <v>14</v>
      </c>
      <c r="R8">
        <v>9</v>
      </c>
      <c r="S8" t="s">
        <v>46</v>
      </c>
      <c r="T8">
        <v>1</v>
      </c>
      <c r="U8">
        <v>0</v>
      </c>
      <c r="V8">
        <v>16</v>
      </c>
      <c r="W8">
        <v>4128</v>
      </c>
      <c r="X8">
        <v>7.0000000000000007E-2</v>
      </c>
      <c r="Y8">
        <v>52.59433846153847</v>
      </c>
      <c r="Z8">
        <v>1.6000000000000001E-3</v>
      </c>
      <c r="AA8">
        <v>0.17499999999999999</v>
      </c>
      <c r="AB8">
        <v>0.11</v>
      </c>
      <c r="AC8">
        <v>0.99399999999999999</v>
      </c>
      <c r="AD8">
        <v>4416.96</v>
      </c>
      <c r="AE8">
        <v>1209</v>
      </c>
      <c r="AF8">
        <v>0.85058962461538401</v>
      </c>
      <c r="AG8">
        <v>1028</v>
      </c>
      <c r="AH8">
        <v>4.2967000000000004</v>
      </c>
      <c r="AI8">
        <v>17.186800000000002</v>
      </c>
      <c r="AJ8">
        <v>1.3415999999999999</v>
      </c>
      <c r="AK8">
        <v>0.97621513729599996</v>
      </c>
      <c r="AL8">
        <v>3.1345999999999998</v>
      </c>
      <c r="AM8">
        <v>18.979832715277773</v>
      </c>
    </row>
    <row r="9" spans="1:39" x14ac:dyDescent="0.2">
      <c r="A9" t="s">
        <v>69</v>
      </c>
      <c r="B9" t="s">
        <v>70</v>
      </c>
      <c r="C9" t="s">
        <v>65</v>
      </c>
      <c r="D9">
        <v>2030</v>
      </c>
      <c r="E9">
        <v>16</v>
      </c>
      <c r="F9" t="s">
        <v>66</v>
      </c>
      <c r="G9" t="s">
        <v>71</v>
      </c>
      <c r="H9">
        <v>32</v>
      </c>
      <c r="I9" t="s">
        <v>53</v>
      </c>
      <c r="J9">
        <v>4</v>
      </c>
      <c r="K9">
        <v>0</v>
      </c>
      <c r="L9">
        <v>0.71</v>
      </c>
      <c r="M9">
        <v>4</v>
      </c>
      <c r="N9">
        <v>0</v>
      </c>
      <c r="O9">
        <v>4</v>
      </c>
      <c r="P9" t="s">
        <v>54</v>
      </c>
      <c r="Q9">
        <v>14</v>
      </c>
      <c r="R9">
        <v>9</v>
      </c>
      <c r="S9" t="s">
        <v>46</v>
      </c>
      <c r="T9">
        <v>1</v>
      </c>
      <c r="U9">
        <v>0</v>
      </c>
      <c r="V9">
        <v>16</v>
      </c>
      <c r="W9">
        <v>4583</v>
      </c>
      <c r="X9">
        <v>7.0000000000000007E-2</v>
      </c>
      <c r="Y9">
        <v>42.694227692307699</v>
      </c>
      <c r="Z9">
        <v>1.6000000000000001E-3</v>
      </c>
      <c r="AA9">
        <v>0.17499999999999999</v>
      </c>
      <c r="AB9">
        <v>0.11</v>
      </c>
      <c r="AC9">
        <v>0.99399999999999999</v>
      </c>
      <c r="AD9">
        <v>4903.8100000000004</v>
      </c>
      <c r="AE9">
        <v>1501</v>
      </c>
      <c r="AF9">
        <v>0.86741981292307702</v>
      </c>
      <c r="AG9">
        <v>1302</v>
      </c>
      <c r="AH9">
        <v>3.7664</v>
      </c>
      <c r="AI9">
        <v>15.0656</v>
      </c>
      <c r="AJ9">
        <v>1.3415999999999999</v>
      </c>
      <c r="AK9">
        <v>0.97621513729599996</v>
      </c>
      <c r="AL9">
        <v>3.0830000000000002</v>
      </c>
      <c r="AM9">
        <v>16.806951022544062</v>
      </c>
    </row>
    <row r="10" spans="1:39" x14ac:dyDescent="0.2">
      <c r="A10" t="s">
        <v>72</v>
      </c>
      <c r="B10" t="s">
        <v>73</v>
      </c>
      <c r="C10" t="s">
        <v>65</v>
      </c>
      <c r="D10">
        <v>2032</v>
      </c>
      <c r="E10">
        <v>16</v>
      </c>
      <c r="F10" t="s">
        <v>66</v>
      </c>
      <c r="G10" t="s">
        <v>74</v>
      </c>
      <c r="H10">
        <v>32</v>
      </c>
      <c r="I10" t="s">
        <v>53</v>
      </c>
      <c r="J10">
        <v>4</v>
      </c>
      <c r="K10">
        <v>0</v>
      </c>
      <c r="L10">
        <v>0.71</v>
      </c>
      <c r="M10">
        <v>4</v>
      </c>
      <c r="N10">
        <v>0</v>
      </c>
      <c r="O10">
        <v>4</v>
      </c>
      <c r="P10" t="s">
        <v>54</v>
      </c>
      <c r="Q10">
        <v>14</v>
      </c>
      <c r="R10">
        <v>9</v>
      </c>
      <c r="S10" t="s">
        <v>46</v>
      </c>
      <c r="T10">
        <v>1</v>
      </c>
      <c r="U10">
        <v>0</v>
      </c>
      <c r="V10">
        <v>16</v>
      </c>
      <c r="W10">
        <v>5087</v>
      </c>
      <c r="X10">
        <v>7.0000000000000007E-2</v>
      </c>
      <c r="Y10">
        <v>34.031630769230773</v>
      </c>
      <c r="Z10">
        <v>1.6000000000000001E-3</v>
      </c>
      <c r="AA10">
        <v>0.17499999999999999</v>
      </c>
      <c r="AB10">
        <v>0.11</v>
      </c>
      <c r="AC10">
        <v>0.99399999999999999</v>
      </c>
      <c r="AD10">
        <v>5443.09</v>
      </c>
      <c r="AE10">
        <v>1896</v>
      </c>
      <c r="AF10">
        <v>0.88214622769230799</v>
      </c>
      <c r="AG10">
        <v>1673</v>
      </c>
      <c r="AH10">
        <v>3.2534999999999998</v>
      </c>
      <c r="AI10">
        <v>13.013999999999999</v>
      </c>
      <c r="AJ10">
        <v>1.3415999999999999</v>
      </c>
      <c r="AK10">
        <v>0.97621513729599996</v>
      </c>
      <c r="AL10">
        <v>3.0329999999999999</v>
      </c>
      <c r="AM10">
        <v>14.705365089669995</v>
      </c>
    </row>
    <row r="11" spans="1:39" x14ac:dyDescent="0.2">
      <c r="A11" t="s">
        <v>75</v>
      </c>
      <c r="B11" t="s">
        <v>76</v>
      </c>
      <c r="C11" t="s">
        <v>65</v>
      </c>
      <c r="D11">
        <v>2030</v>
      </c>
      <c r="E11">
        <v>24</v>
      </c>
      <c r="F11" t="s">
        <v>66</v>
      </c>
      <c r="G11" t="s">
        <v>71</v>
      </c>
      <c r="H11">
        <v>48</v>
      </c>
      <c r="I11" t="s">
        <v>53</v>
      </c>
      <c r="J11">
        <v>4</v>
      </c>
      <c r="K11">
        <v>0</v>
      </c>
      <c r="L11">
        <v>0.71</v>
      </c>
      <c r="M11">
        <v>4</v>
      </c>
      <c r="N11">
        <v>0</v>
      </c>
      <c r="O11">
        <v>4</v>
      </c>
      <c r="P11" t="s">
        <v>54</v>
      </c>
      <c r="Q11">
        <v>14</v>
      </c>
      <c r="R11">
        <v>9</v>
      </c>
      <c r="S11" t="s">
        <v>46</v>
      </c>
      <c r="T11">
        <v>1</v>
      </c>
      <c r="U11">
        <v>0</v>
      </c>
      <c r="V11">
        <v>24</v>
      </c>
      <c r="W11">
        <v>4583</v>
      </c>
      <c r="X11">
        <v>7.0000000000000007E-2</v>
      </c>
      <c r="Y11">
        <v>60.839274461538473</v>
      </c>
      <c r="Z11">
        <v>1.6000000000000001E-3</v>
      </c>
      <c r="AA11">
        <v>0.17499999999999999</v>
      </c>
      <c r="AB11">
        <v>0.11</v>
      </c>
      <c r="AC11">
        <v>0.99399999999999999</v>
      </c>
      <c r="AD11">
        <v>4903.8100000000004</v>
      </c>
      <c r="AE11">
        <v>1039</v>
      </c>
      <c r="AF11">
        <v>0.83657323341538403</v>
      </c>
      <c r="AG11">
        <v>869</v>
      </c>
      <c r="AH11">
        <v>5.6429999999999998</v>
      </c>
      <c r="AI11">
        <v>22.571999999999999</v>
      </c>
      <c r="AJ11">
        <v>1.3415999999999999</v>
      </c>
      <c r="AK11">
        <v>0.97621513729599996</v>
      </c>
      <c r="AL11">
        <v>3.2658</v>
      </c>
      <c r="AM11">
        <v>24.496239697980748</v>
      </c>
    </row>
    <row r="12" spans="1:39" x14ac:dyDescent="0.2">
      <c r="A12" t="s">
        <v>77</v>
      </c>
      <c r="B12" t="s">
        <v>78</v>
      </c>
      <c r="C12" t="s">
        <v>65</v>
      </c>
      <c r="D12">
        <v>2032</v>
      </c>
      <c r="E12">
        <v>24</v>
      </c>
      <c r="F12" t="s">
        <v>66</v>
      </c>
      <c r="G12" t="s">
        <v>74</v>
      </c>
      <c r="H12">
        <v>48</v>
      </c>
      <c r="I12" t="s">
        <v>53</v>
      </c>
      <c r="J12">
        <v>4</v>
      </c>
      <c r="K12">
        <v>0</v>
      </c>
      <c r="L12">
        <v>0.71</v>
      </c>
      <c r="M12">
        <v>4</v>
      </c>
      <c r="N12">
        <v>0</v>
      </c>
      <c r="O12">
        <v>4</v>
      </c>
      <c r="P12" t="s">
        <v>54</v>
      </c>
      <c r="Q12">
        <v>14</v>
      </c>
      <c r="R12">
        <v>9</v>
      </c>
      <c r="S12" t="s">
        <v>46</v>
      </c>
      <c r="T12">
        <v>1</v>
      </c>
      <c r="U12">
        <v>0</v>
      </c>
      <c r="V12">
        <v>24</v>
      </c>
      <c r="W12">
        <v>5087</v>
      </c>
      <c r="X12">
        <v>7.0000000000000007E-2</v>
      </c>
      <c r="Y12">
        <v>48.495073846153858</v>
      </c>
      <c r="Z12">
        <v>1.6000000000000001E-3</v>
      </c>
      <c r="AA12">
        <v>0.17499999999999999</v>
      </c>
      <c r="AB12">
        <v>0.11</v>
      </c>
      <c r="AC12">
        <v>0.99399999999999999</v>
      </c>
      <c r="AD12">
        <v>5443.09</v>
      </c>
      <c r="AE12">
        <v>1315</v>
      </c>
      <c r="AF12">
        <v>0.85755837446153804</v>
      </c>
      <c r="AG12">
        <v>1128</v>
      </c>
      <c r="AH12">
        <v>4.8254000000000001</v>
      </c>
      <c r="AI12">
        <v>19.301600000000001</v>
      </c>
      <c r="AJ12">
        <v>1.3415999999999999</v>
      </c>
      <c r="AK12">
        <v>0.97621513729599996</v>
      </c>
      <c r="AL12">
        <v>3.1861999999999999</v>
      </c>
      <c r="AM12">
        <v>21.146158476070362</v>
      </c>
    </row>
    <row r="13" spans="1:39" x14ac:dyDescent="0.2">
      <c r="A13" t="s">
        <v>79</v>
      </c>
      <c r="B13" t="s">
        <v>80</v>
      </c>
      <c r="C13" t="s">
        <v>59</v>
      </c>
      <c r="D13">
        <v>2027</v>
      </c>
      <c r="E13">
        <v>4</v>
      </c>
      <c r="F13" t="s">
        <v>81</v>
      </c>
      <c r="G13" t="s">
        <v>43</v>
      </c>
      <c r="H13">
        <v>32</v>
      </c>
      <c r="I13" t="s">
        <v>53</v>
      </c>
      <c r="J13">
        <v>1</v>
      </c>
      <c r="K13">
        <v>0</v>
      </c>
      <c r="L13">
        <v>0.71</v>
      </c>
      <c r="M13">
        <v>1</v>
      </c>
      <c r="N13">
        <v>0</v>
      </c>
      <c r="O13">
        <v>1</v>
      </c>
      <c r="P13" t="s">
        <v>54</v>
      </c>
      <c r="Q13">
        <v>0</v>
      </c>
      <c r="R13">
        <v>0</v>
      </c>
      <c r="S13" t="s">
        <v>46</v>
      </c>
      <c r="T13">
        <v>1</v>
      </c>
      <c r="U13">
        <v>0</v>
      </c>
      <c r="V13">
        <v>4</v>
      </c>
      <c r="W13">
        <v>3719</v>
      </c>
      <c r="X13">
        <v>7.0000000000000007E-2</v>
      </c>
      <c r="Y13">
        <v>58</v>
      </c>
      <c r="Z13">
        <v>1.6000000000000001E-3</v>
      </c>
      <c r="AA13">
        <v>0.17499999999999999</v>
      </c>
      <c r="AB13">
        <v>0.11</v>
      </c>
      <c r="AC13">
        <v>0.99399999999999999</v>
      </c>
      <c r="AD13">
        <v>3979.33</v>
      </c>
      <c r="AE13">
        <v>1092</v>
      </c>
      <c r="AF13">
        <v>0.84140000000000004</v>
      </c>
      <c r="AG13">
        <v>919</v>
      </c>
      <c r="AH13">
        <v>4.3300999999999998</v>
      </c>
      <c r="AI13">
        <v>4.3300999999999998</v>
      </c>
      <c r="AJ13">
        <v>0.28499999999999998</v>
      </c>
      <c r="AK13">
        <v>0.99399999999999999</v>
      </c>
      <c r="AL13">
        <v>0.59789999999999999</v>
      </c>
      <c r="AM13">
        <v>4.6429577464788734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C1D6C9-2299-6A47-AD4D-8F702AC574EC}">
  <dimension ref="A1:AN13"/>
  <sheetViews>
    <sheetView workbookViewId="0">
      <pane xSplit="1" ySplit="1" topLeftCell="AC2" activePane="bottomRight" state="frozen"/>
      <selection pane="topRight" activeCell="B1" sqref="B1"/>
      <selection pane="bottomLeft" activeCell="A2" sqref="A2"/>
      <selection pane="bottomRight" activeCell="AJ13" sqref="AJ13"/>
    </sheetView>
  </sheetViews>
  <sheetFormatPr baseColWidth="10" defaultColWidth="8.83203125" defaultRowHeight="15" x14ac:dyDescent="0.2"/>
  <cols>
    <col min="1" max="1" width="46.5" bestFit="1" customWidth="1"/>
    <col min="2" max="2" width="40" bestFit="1" customWidth="1"/>
    <col min="3" max="3" width="10.1640625" bestFit="1" customWidth="1"/>
    <col min="4" max="4" width="7.33203125" bestFit="1" customWidth="1"/>
    <col min="5" max="5" width="16.33203125" bestFit="1" customWidth="1"/>
    <col min="6" max="6" width="11.33203125" bestFit="1" customWidth="1"/>
    <col min="7" max="7" width="10" bestFit="1" customWidth="1"/>
    <col min="8" max="8" width="13.5" bestFit="1" customWidth="1"/>
    <col min="9" max="9" width="11.1640625" bestFit="1" customWidth="1"/>
    <col min="10" max="10" width="9.33203125" bestFit="1" customWidth="1"/>
    <col min="11" max="11" width="10.5" bestFit="1" customWidth="1"/>
    <col min="12" max="12" width="16.5" bestFit="1" customWidth="1"/>
    <col min="13" max="13" width="14.83203125" bestFit="1" customWidth="1"/>
    <col min="14" max="14" width="13.6640625" bestFit="1" customWidth="1"/>
    <col min="15" max="15" width="12.6640625" bestFit="1" customWidth="1"/>
    <col min="16" max="16" width="12.33203125" bestFit="1" customWidth="1"/>
    <col min="17" max="18" width="12" bestFit="1" customWidth="1"/>
    <col min="19" max="19" width="14.1640625" bestFit="1" customWidth="1"/>
    <col min="20" max="20" width="13.5" bestFit="1" customWidth="1"/>
    <col min="21" max="21" width="15" bestFit="1" customWidth="1"/>
    <col min="22" max="22" width="12.33203125" bestFit="1" customWidth="1"/>
    <col min="23" max="23" width="13.1640625" bestFit="1" customWidth="1"/>
    <col min="24" max="24" width="17.83203125" bestFit="1" customWidth="1"/>
    <col min="25" max="25" width="12" bestFit="1" customWidth="1"/>
    <col min="26" max="26" width="18.33203125" bestFit="1" customWidth="1"/>
    <col min="27" max="27" width="22.5" bestFit="1" customWidth="1"/>
    <col min="28" max="28" width="22.1640625" bestFit="1" customWidth="1"/>
    <col min="29" max="29" width="21.5" bestFit="1" customWidth="1"/>
    <col min="30" max="31" width="17.83203125" bestFit="1" customWidth="1"/>
    <col min="32" max="32" width="12" bestFit="1" customWidth="1"/>
    <col min="33" max="33" width="20.83203125" bestFit="1" customWidth="1"/>
    <col min="34" max="34" width="11.1640625" bestFit="1" customWidth="1"/>
    <col min="35" max="35" width="18.83203125" bestFit="1" customWidth="1"/>
    <col min="36" max="36" width="11.5" bestFit="1" customWidth="1"/>
    <col min="37" max="37" width="12.5" bestFit="1" customWidth="1"/>
    <col min="38" max="38" width="17" bestFit="1" customWidth="1"/>
    <col min="39" max="39" width="18.6640625" customWidth="1"/>
  </cols>
  <sheetData>
    <row r="1" spans="1:40" ht="17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113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t="s">
        <v>12</v>
      </c>
      <c r="O1" t="s">
        <v>13</v>
      </c>
      <c r="P1" t="s">
        <v>14</v>
      </c>
      <c r="Q1" t="s">
        <v>15</v>
      </c>
      <c r="R1" t="s">
        <v>16</v>
      </c>
      <c r="S1" t="s">
        <v>17</v>
      </c>
      <c r="T1" t="s">
        <v>18</v>
      </c>
      <c r="U1" t="s">
        <v>19</v>
      </c>
      <c r="V1" t="s">
        <v>20</v>
      </c>
      <c r="W1" t="s">
        <v>21</v>
      </c>
      <c r="X1" t="s">
        <v>22</v>
      </c>
      <c r="Y1" t="s">
        <v>23</v>
      </c>
      <c r="Z1" t="s">
        <v>24</v>
      </c>
      <c r="AA1" t="s">
        <v>25</v>
      </c>
      <c r="AB1" t="s">
        <v>26</v>
      </c>
      <c r="AC1" t="s">
        <v>27</v>
      </c>
      <c r="AD1" t="s">
        <v>28</v>
      </c>
      <c r="AE1" t="s">
        <v>29</v>
      </c>
      <c r="AF1" t="s">
        <v>30</v>
      </c>
      <c r="AG1" t="s">
        <v>31</v>
      </c>
      <c r="AH1" t="s">
        <v>32</v>
      </c>
      <c r="AI1" t="s">
        <v>33</v>
      </c>
      <c r="AJ1" t="s">
        <v>34</v>
      </c>
      <c r="AK1" t="s">
        <v>35</v>
      </c>
      <c r="AL1" t="s">
        <v>36</v>
      </c>
      <c r="AM1" t="s">
        <v>37</v>
      </c>
      <c r="AN1" t="s">
        <v>38</v>
      </c>
    </row>
    <row r="2" spans="1:40" x14ac:dyDescent="0.2">
      <c r="A2" t="s">
        <v>39</v>
      </c>
      <c r="B2" t="s">
        <v>40</v>
      </c>
      <c r="C2" t="s">
        <v>41</v>
      </c>
      <c r="D2">
        <v>2026</v>
      </c>
      <c r="E2">
        <v>4</v>
      </c>
      <c r="F2" t="s">
        <v>42</v>
      </c>
      <c r="G2" t="s">
        <v>43</v>
      </c>
      <c r="H2" s="2">
        <f>cComponent_Cost_Calc3[[#This Row],[Die Density]]*128/cComponent_Cost_Calc3[[#This Row],[Die_Size]]</f>
        <v>70.915258448678372</v>
      </c>
      <c r="I2">
        <v>32</v>
      </c>
      <c r="J2" t="s">
        <v>44</v>
      </c>
      <c r="K2">
        <v>1</v>
      </c>
      <c r="L2">
        <v>0</v>
      </c>
      <c r="M2">
        <v>0.71</v>
      </c>
      <c r="N2">
        <v>1</v>
      </c>
      <c r="O2">
        <v>0</v>
      </c>
      <c r="P2">
        <v>1</v>
      </c>
      <c r="Q2" t="s">
        <v>45</v>
      </c>
      <c r="R2">
        <v>7.5</v>
      </c>
      <c r="S2">
        <v>11</v>
      </c>
      <c r="T2" t="s">
        <v>46</v>
      </c>
      <c r="U2">
        <v>1</v>
      </c>
      <c r="V2">
        <v>0</v>
      </c>
      <c r="W2">
        <v>4</v>
      </c>
      <c r="X2">
        <v>3719</v>
      </c>
      <c r="Y2">
        <v>0</v>
      </c>
      <c r="Z2">
        <v>57.759078787878778</v>
      </c>
      <c r="AA2">
        <v>1.6000000000000001E-3</v>
      </c>
      <c r="AB2">
        <v>0.17499999999999999</v>
      </c>
      <c r="AC2">
        <v>0.11</v>
      </c>
      <c r="AD2">
        <v>0.99399999999999999</v>
      </c>
      <c r="AE2">
        <v>3719</v>
      </c>
      <c r="AF2">
        <v>1097</v>
      </c>
      <c r="AG2">
        <v>0.84180956606060597</v>
      </c>
      <c r="AH2">
        <v>923</v>
      </c>
      <c r="AI2">
        <v>4.0293000000000001</v>
      </c>
      <c r="AJ2">
        <v>4.0293000000000001</v>
      </c>
      <c r="AK2">
        <v>0.41699999999999998</v>
      </c>
      <c r="AL2">
        <v>0.99399999999999999</v>
      </c>
      <c r="AM2">
        <v>0.86080000000000001</v>
      </c>
      <c r="AN2">
        <v>4.4731388329979875</v>
      </c>
    </row>
    <row r="3" spans="1:40" x14ac:dyDescent="0.2">
      <c r="A3" t="s">
        <v>47</v>
      </c>
      <c r="B3" t="s">
        <v>48</v>
      </c>
      <c r="C3" t="s">
        <v>41</v>
      </c>
      <c r="D3">
        <v>2027</v>
      </c>
      <c r="E3">
        <v>4</v>
      </c>
      <c r="F3" t="s">
        <v>42</v>
      </c>
      <c r="G3" t="s">
        <v>49</v>
      </c>
      <c r="H3" s="2">
        <f>cComponent_Cost_Calc3[[#This Row],[Die Density]]*128/cComponent_Cost_Calc3[[#This Row],[Die_Size]]</f>
        <v>86.766904454853531</v>
      </c>
      <c r="I3">
        <v>32</v>
      </c>
      <c r="J3" t="s">
        <v>44</v>
      </c>
      <c r="K3">
        <v>1</v>
      </c>
      <c r="L3">
        <v>0</v>
      </c>
      <c r="M3">
        <v>0.71</v>
      </c>
      <c r="N3">
        <v>1</v>
      </c>
      <c r="O3">
        <v>0</v>
      </c>
      <c r="P3">
        <v>1</v>
      </c>
      <c r="Q3" t="s">
        <v>45</v>
      </c>
      <c r="R3">
        <v>7.5</v>
      </c>
      <c r="S3">
        <v>11</v>
      </c>
      <c r="T3" t="s">
        <v>46</v>
      </c>
      <c r="U3">
        <v>1</v>
      </c>
      <c r="V3">
        <v>0</v>
      </c>
      <c r="W3">
        <v>4</v>
      </c>
      <c r="X3">
        <v>4128</v>
      </c>
      <c r="Y3">
        <v>0</v>
      </c>
      <c r="Z3">
        <v>47.206939393939386</v>
      </c>
      <c r="AA3">
        <v>1.6000000000000001E-3</v>
      </c>
      <c r="AB3">
        <v>0.17499999999999999</v>
      </c>
      <c r="AC3">
        <v>0.11</v>
      </c>
      <c r="AD3">
        <v>0.99399999999999999</v>
      </c>
      <c r="AE3">
        <v>4128</v>
      </c>
      <c r="AF3">
        <v>1352</v>
      </c>
      <c r="AG3">
        <v>0.85974820303030297</v>
      </c>
      <c r="AH3">
        <v>1162</v>
      </c>
      <c r="AI3">
        <v>3.5525000000000002</v>
      </c>
      <c r="AJ3">
        <v>3.5525000000000002</v>
      </c>
      <c r="AK3">
        <v>0.41699999999999998</v>
      </c>
      <c r="AL3">
        <v>0.99399999999999999</v>
      </c>
      <c r="AM3">
        <v>0.85799999999999998</v>
      </c>
      <c r="AN3">
        <v>3.9934607645875251</v>
      </c>
    </row>
    <row r="4" spans="1:40" x14ac:dyDescent="0.2">
      <c r="A4" t="s">
        <v>50</v>
      </c>
      <c r="B4" t="s">
        <v>51</v>
      </c>
      <c r="C4" t="s">
        <v>41</v>
      </c>
      <c r="D4">
        <v>2027</v>
      </c>
      <c r="E4">
        <v>16</v>
      </c>
      <c r="F4" t="s">
        <v>52</v>
      </c>
      <c r="G4" t="s">
        <v>43</v>
      </c>
      <c r="H4" s="2">
        <f>cComponent_Cost_Calc3[[#This Row],[Die Density]]*128/cComponent_Cost_Calc3[[#This Row],[Die_Size]]</f>
        <v>68.766788766788764</v>
      </c>
      <c r="I4">
        <v>16</v>
      </c>
      <c r="J4" t="s">
        <v>53</v>
      </c>
      <c r="K4">
        <v>8</v>
      </c>
      <c r="L4">
        <v>0</v>
      </c>
      <c r="M4">
        <v>0.71</v>
      </c>
      <c r="N4">
        <v>8</v>
      </c>
      <c r="O4">
        <v>0</v>
      </c>
      <c r="P4">
        <v>8</v>
      </c>
      <c r="Q4" t="s">
        <v>54</v>
      </c>
      <c r="R4">
        <v>14</v>
      </c>
      <c r="S4">
        <v>9</v>
      </c>
      <c r="T4" t="s">
        <v>46</v>
      </c>
      <c r="U4">
        <v>1</v>
      </c>
      <c r="V4">
        <v>0</v>
      </c>
      <c r="W4">
        <v>16</v>
      </c>
      <c r="X4">
        <v>3719</v>
      </c>
      <c r="Y4">
        <v>7.0000000000000007E-2</v>
      </c>
      <c r="Z4">
        <v>29.781818181818181</v>
      </c>
      <c r="AA4">
        <v>1.6000000000000001E-3</v>
      </c>
      <c r="AB4">
        <v>0.17499999999999999</v>
      </c>
      <c r="AC4">
        <v>0.11</v>
      </c>
      <c r="AD4">
        <v>0.99399999999999999</v>
      </c>
      <c r="AE4">
        <v>3979.33</v>
      </c>
      <c r="AF4">
        <v>2175</v>
      </c>
      <c r="AG4">
        <v>0.88937090909090899</v>
      </c>
      <c r="AH4">
        <v>1934</v>
      </c>
      <c r="AI4">
        <v>2.0575999999999999</v>
      </c>
      <c r="AJ4">
        <v>16.460799999999999</v>
      </c>
      <c r="AK4">
        <v>2.4815999999999998</v>
      </c>
      <c r="AL4">
        <v>0.95299599428584802</v>
      </c>
      <c r="AM4">
        <v>5.8975</v>
      </c>
      <c r="AN4">
        <v>19.876683756887111</v>
      </c>
    </row>
    <row r="5" spans="1:40" x14ac:dyDescent="0.2">
      <c r="A5" t="s">
        <v>55</v>
      </c>
      <c r="B5" t="s">
        <v>56</v>
      </c>
      <c r="C5" t="s">
        <v>41</v>
      </c>
      <c r="D5">
        <v>2028</v>
      </c>
      <c r="E5">
        <v>16</v>
      </c>
      <c r="F5" t="s">
        <v>52</v>
      </c>
      <c r="G5" t="s">
        <v>49</v>
      </c>
      <c r="H5" s="2">
        <f>cComponent_Cost_Calc3[[#This Row],[Die Density]]*128/cComponent_Cost_Calc3[[#This Row],[Die_Size]]</f>
        <v>87.148936170212764</v>
      </c>
      <c r="I5">
        <v>32</v>
      </c>
      <c r="J5" t="s">
        <v>53</v>
      </c>
      <c r="K5">
        <v>4</v>
      </c>
      <c r="L5">
        <v>0</v>
      </c>
      <c r="M5">
        <v>0.71</v>
      </c>
      <c r="N5">
        <v>4</v>
      </c>
      <c r="O5">
        <v>0</v>
      </c>
      <c r="P5">
        <v>4</v>
      </c>
      <c r="Q5" t="s">
        <v>54</v>
      </c>
      <c r="R5">
        <v>14</v>
      </c>
      <c r="S5">
        <v>9</v>
      </c>
      <c r="T5" t="s">
        <v>46</v>
      </c>
      <c r="U5">
        <v>1</v>
      </c>
      <c r="V5">
        <v>0</v>
      </c>
      <c r="W5">
        <v>16</v>
      </c>
      <c r="X5">
        <v>4128</v>
      </c>
      <c r="Y5">
        <v>7.0000000000000007E-2</v>
      </c>
      <c r="Z5">
        <v>47</v>
      </c>
      <c r="AA5">
        <v>1.6000000000000001E-3</v>
      </c>
      <c r="AB5">
        <v>0.17499999999999999</v>
      </c>
      <c r="AC5">
        <v>0.11</v>
      </c>
      <c r="AD5">
        <v>0.99399999999999999</v>
      </c>
      <c r="AE5">
        <v>4416.96</v>
      </c>
      <c r="AF5">
        <v>1359</v>
      </c>
      <c r="AG5">
        <v>0.86009999999999998</v>
      </c>
      <c r="AH5">
        <v>1169</v>
      </c>
      <c r="AI5">
        <v>3.7784</v>
      </c>
      <c r="AJ5">
        <v>15.1136</v>
      </c>
      <c r="AK5">
        <v>1.3415999999999999</v>
      </c>
      <c r="AL5">
        <v>0.97621513729599996</v>
      </c>
      <c r="AM5">
        <v>3.0840999999999998</v>
      </c>
      <c r="AN5">
        <v>16.856120512102436</v>
      </c>
    </row>
    <row r="6" spans="1:40" s="1" customFormat="1" x14ac:dyDescent="0.2">
      <c r="A6" s="1" t="s">
        <v>57</v>
      </c>
      <c r="B6" s="1" t="s">
        <v>58</v>
      </c>
      <c r="C6" s="1" t="s">
        <v>59</v>
      </c>
      <c r="D6" s="1">
        <v>2027</v>
      </c>
      <c r="E6" s="1">
        <v>64</v>
      </c>
      <c r="F6" s="1" t="s">
        <v>60</v>
      </c>
      <c r="G6" s="1" t="s">
        <v>43</v>
      </c>
      <c r="H6" s="3">
        <f>cComponent_Cost_Calc3[[#This Row],[Die Density]]*128/cComponent_Cost_Calc3[[#This Row],[Die_Size]]</f>
        <v>39.766990291262132</v>
      </c>
      <c r="I6" s="1">
        <v>32</v>
      </c>
      <c r="J6" s="1" t="s">
        <v>61</v>
      </c>
      <c r="K6" s="1">
        <v>16</v>
      </c>
      <c r="L6" s="1">
        <v>0</v>
      </c>
      <c r="M6" s="1">
        <v>1.87</v>
      </c>
      <c r="N6" s="1">
        <v>16</v>
      </c>
      <c r="O6" s="1">
        <v>1</v>
      </c>
      <c r="P6" s="1">
        <v>17</v>
      </c>
      <c r="Q6" s="1" t="s">
        <v>62</v>
      </c>
      <c r="R6" s="1">
        <v>0</v>
      </c>
      <c r="S6" s="1">
        <v>0</v>
      </c>
      <c r="T6" s="1" t="s">
        <v>46</v>
      </c>
      <c r="U6" s="1">
        <v>1</v>
      </c>
      <c r="V6" s="1">
        <v>0</v>
      </c>
      <c r="W6" s="1">
        <v>64</v>
      </c>
      <c r="X6" s="1">
        <v>3719</v>
      </c>
      <c r="Y6" s="1">
        <v>0.2</v>
      </c>
      <c r="Z6" s="1">
        <v>103</v>
      </c>
      <c r="AA6" s="1">
        <v>4.2424242424242403E-3</v>
      </c>
      <c r="AB6" s="1">
        <v>1.26</v>
      </c>
      <c r="AC6" s="1">
        <v>0.22</v>
      </c>
      <c r="AD6" s="1">
        <v>0.98</v>
      </c>
      <c r="AE6" s="1">
        <v>4462.8</v>
      </c>
      <c r="AF6" s="1">
        <v>599</v>
      </c>
      <c r="AG6" s="1">
        <v>0.76490000000000002</v>
      </c>
      <c r="AH6" s="1">
        <v>458</v>
      </c>
      <c r="AI6" s="1">
        <v>9.7440999999999995</v>
      </c>
      <c r="AJ6" s="1">
        <v>174.12710000000001</v>
      </c>
      <c r="AK6" s="1">
        <v>25.16</v>
      </c>
      <c r="AL6" s="1">
        <v>0.70932176618064602</v>
      </c>
      <c r="AM6" s="1">
        <v>131.9873</v>
      </c>
      <c r="AN6" s="1">
        <v>280.9544405680154</v>
      </c>
    </row>
    <row r="7" spans="1:40" x14ac:dyDescent="0.2">
      <c r="A7" t="s">
        <v>63</v>
      </c>
      <c r="B7" t="s">
        <v>64</v>
      </c>
      <c r="C7" t="s">
        <v>65</v>
      </c>
      <c r="D7">
        <v>2027</v>
      </c>
      <c r="E7">
        <v>16</v>
      </c>
      <c r="F7" t="s">
        <v>66</v>
      </c>
      <c r="G7" t="s">
        <v>43</v>
      </c>
      <c r="H7" s="2">
        <f>cComponent_Cost_Calc3[[#This Row],[Die Density]]*128/cComponent_Cost_Calc3[[#This Row],[Die_Size]]</f>
        <v>63.651191470740336</v>
      </c>
      <c r="I7">
        <v>32</v>
      </c>
      <c r="J7" t="s">
        <v>53</v>
      </c>
      <c r="K7">
        <v>4</v>
      </c>
      <c r="L7">
        <v>0</v>
      </c>
      <c r="M7">
        <v>0.71</v>
      </c>
      <c r="N7">
        <v>4</v>
      </c>
      <c r="O7">
        <v>0</v>
      </c>
      <c r="P7">
        <v>4</v>
      </c>
      <c r="Q7" t="s">
        <v>54</v>
      </c>
      <c r="R7">
        <v>14</v>
      </c>
      <c r="S7">
        <v>9</v>
      </c>
      <c r="T7" t="s">
        <v>46</v>
      </c>
      <c r="U7">
        <v>1</v>
      </c>
      <c r="V7">
        <v>0</v>
      </c>
      <c r="W7">
        <v>16</v>
      </c>
      <c r="X7">
        <v>3719</v>
      </c>
      <c r="Y7">
        <v>7.0000000000000007E-2</v>
      </c>
      <c r="Z7">
        <v>64.35072000000001</v>
      </c>
      <c r="AA7">
        <v>1.6000000000000001E-3</v>
      </c>
      <c r="AB7">
        <v>0.17499999999999999</v>
      </c>
      <c r="AC7">
        <v>0.11</v>
      </c>
      <c r="AD7">
        <v>0.99399999999999999</v>
      </c>
      <c r="AE7">
        <v>3979.33</v>
      </c>
      <c r="AF7">
        <v>980</v>
      </c>
      <c r="AG7">
        <v>0.83060377600000002</v>
      </c>
      <c r="AH7">
        <v>814</v>
      </c>
      <c r="AI7">
        <v>4.8886000000000003</v>
      </c>
      <c r="AJ7">
        <v>19.554400000000001</v>
      </c>
      <c r="AK7">
        <v>1.3415999999999999</v>
      </c>
      <c r="AL7">
        <v>0.97621513729599996</v>
      </c>
      <c r="AM7">
        <v>3.1922999999999999</v>
      </c>
      <c r="AN7">
        <v>21.405117787744452</v>
      </c>
    </row>
    <row r="8" spans="1:40" x14ac:dyDescent="0.2">
      <c r="A8" t="s">
        <v>67</v>
      </c>
      <c r="B8" t="s">
        <v>68</v>
      </c>
      <c r="C8" t="s">
        <v>65</v>
      </c>
      <c r="D8">
        <v>2028</v>
      </c>
      <c r="E8">
        <v>16</v>
      </c>
      <c r="F8" t="s">
        <v>66</v>
      </c>
      <c r="G8" t="s">
        <v>49</v>
      </c>
      <c r="H8" s="2">
        <f>cComponent_Cost_Calc3[[#This Row],[Die Density]]*128/cComponent_Cost_Calc3[[#This Row],[Die_Size]]</f>
        <v>77.879104858317589</v>
      </c>
      <c r="I8">
        <v>32</v>
      </c>
      <c r="J8" t="s">
        <v>53</v>
      </c>
      <c r="K8">
        <v>4</v>
      </c>
      <c r="L8">
        <v>0</v>
      </c>
      <c r="M8">
        <v>0.71</v>
      </c>
      <c r="N8">
        <v>4</v>
      </c>
      <c r="O8">
        <v>0</v>
      </c>
      <c r="P8">
        <v>4</v>
      </c>
      <c r="Q8" t="s">
        <v>54</v>
      </c>
      <c r="R8">
        <v>14</v>
      </c>
      <c r="S8">
        <v>9</v>
      </c>
      <c r="T8" t="s">
        <v>46</v>
      </c>
      <c r="U8">
        <v>1</v>
      </c>
      <c r="V8">
        <v>0</v>
      </c>
      <c r="W8">
        <v>16</v>
      </c>
      <c r="X8">
        <v>4128</v>
      </c>
      <c r="Y8">
        <v>7.0000000000000007E-2</v>
      </c>
      <c r="Z8">
        <v>52.59433846153847</v>
      </c>
      <c r="AA8">
        <v>1.6000000000000001E-3</v>
      </c>
      <c r="AB8">
        <v>0.17499999999999999</v>
      </c>
      <c r="AC8">
        <v>0.11</v>
      </c>
      <c r="AD8">
        <v>0.99399999999999999</v>
      </c>
      <c r="AE8">
        <v>4416.96</v>
      </c>
      <c r="AF8">
        <v>1209</v>
      </c>
      <c r="AG8">
        <v>0.85058962461538401</v>
      </c>
      <c r="AH8">
        <v>1028</v>
      </c>
      <c r="AI8">
        <v>4.2967000000000004</v>
      </c>
      <c r="AJ8">
        <v>17.186800000000002</v>
      </c>
      <c r="AK8">
        <v>1.3415999999999999</v>
      </c>
      <c r="AL8">
        <v>0.97621513729599996</v>
      </c>
      <c r="AM8">
        <v>3.1345999999999998</v>
      </c>
      <c r="AN8">
        <v>18.979832715277773</v>
      </c>
    </row>
    <row r="9" spans="1:40" x14ac:dyDescent="0.2">
      <c r="A9" t="s">
        <v>69</v>
      </c>
      <c r="B9" t="s">
        <v>70</v>
      </c>
      <c r="C9" t="s">
        <v>65</v>
      </c>
      <c r="D9">
        <v>2030</v>
      </c>
      <c r="E9">
        <v>16</v>
      </c>
      <c r="F9" t="s">
        <v>66</v>
      </c>
      <c r="G9" t="s">
        <v>71</v>
      </c>
      <c r="H9" s="2">
        <f>cComponent_Cost_Calc3[[#This Row],[Die Density]]*128/cComponent_Cost_Calc3[[#This Row],[Die_Size]]</f>
        <v>95.938027724014418</v>
      </c>
      <c r="I9">
        <v>32</v>
      </c>
      <c r="J9" t="s">
        <v>53</v>
      </c>
      <c r="K9">
        <v>4</v>
      </c>
      <c r="L9">
        <v>0</v>
      </c>
      <c r="M9">
        <v>0.71</v>
      </c>
      <c r="N9">
        <v>4</v>
      </c>
      <c r="O9">
        <v>0</v>
      </c>
      <c r="P9">
        <v>4</v>
      </c>
      <c r="Q9" t="s">
        <v>54</v>
      </c>
      <c r="R9">
        <v>14</v>
      </c>
      <c r="S9">
        <v>9</v>
      </c>
      <c r="T9" t="s">
        <v>46</v>
      </c>
      <c r="U9">
        <v>1</v>
      </c>
      <c r="V9">
        <v>0</v>
      </c>
      <c r="W9">
        <v>16</v>
      </c>
      <c r="X9">
        <v>4583</v>
      </c>
      <c r="Y9">
        <v>7.0000000000000007E-2</v>
      </c>
      <c r="Z9">
        <v>42.694227692307699</v>
      </c>
      <c r="AA9">
        <v>1.6000000000000001E-3</v>
      </c>
      <c r="AB9">
        <v>0.17499999999999999</v>
      </c>
      <c r="AC9">
        <v>0.11</v>
      </c>
      <c r="AD9">
        <v>0.99399999999999999</v>
      </c>
      <c r="AE9">
        <v>4903.8100000000004</v>
      </c>
      <c r="AF9">
        <v>1501</v>
      </c>
      <c r="AG9">
        <v>0.86741981292307702</v>
      </c>
      <c r="AH9">
        <v>1302</v>
      </c>
      <c r="AI9">
        <v>3.7664</v>
      </c>
      <c r="AJ9">
        <v>15.0656</v>
      </c>
      <c r="AK9">
        <v>1.3415999999999999</v>
      </c>
      <c r="AL9">
        <v>0.97621513729599996</v>
      </c>
      <c r="AM9">
        <v>3.0830000000000002</v>
      </c>
      <c r="AN9">
        <v>16.806951022544062</v>
      </c>
    </row>
    <row r="10" spans="1:40" x14ac:dyDescent="0.2">
      <c r="A10" t="s">
        <v>72</v>
      </c>
      <c r="B10" t="s">
        <v>73</v>
      </c>
      <c r="C10" t="s">
        <v>65</v>
      </c>
      <c r="D10">
        <v>2032</v>
      </c>
      <c r="E10">
        <v>16</v>
      </c>
      <c r="F10" t="s">
        <v>66</v>
      </c>
      <c r="G10" t="s">
        <v>74</v>
      </c>
      <c r="H10" s="2">
        <f>cComponent_Cost_Calc3[[#This Row],[Die Density]]*128/cComponent_Cost_Calc3[[#This Row],[Die_Size]]</f>
        <v>120.3586165992181</v>
      </c>
      <c r="I10">
        <v>32</v>
      </c>
      <c r="J10" t="s">
        <v>53</v>
      </c>
      <c r="K10">
        <v>4</v>
      </c>
      <c r="L10">
        <v>0</v>
      </c>
      <c r="M10">
        <v>0.71</v>
      </c>
      <c r="N10">
        <v>4</v>
      </c>
      <c r="O10">
        <v>0</v>
      </c>
      <c r="P10">
        <v>4</v>
      </c>
      <c r="Q10" t="s">
        <v>54</v>
      </c>
      <c r="R10">
        <v>14</v>
      </c>
      <c r="S10">
        <v>9</v>
      </c>
      <c r="T10" t="s">
        <v>46</v>
      </c>
      <c r="U10">
        <v>1</v>
      </c>
      <c r="V10">
        <v>0</v>
      </c>
      <c r="W10">
        <v>16</v>
      </c>
      <c r="X10">
        <v>5087</v>
      </c>
      <c r="Y10">
        <v>7.0000000000000007E-2</v>
      </c>
      <c r="Z10">
        <v>34.031630769230773</v>
      </c>
      <c r="AA10">
        <v>1.6000000000000001E-3</v>
      </c>
      <c r="AB10">
        <v>0.17499999999999999</v>
      </c>
      <c r="AC10">
        <v>0.11</v>
      </c>
      <c r="AD10">
        <v>0.99399999999999999</v>
      </c>
      <c r="AE10">
        <v>5443.09</v>
      </c>
      <c r="AF10">
        <v>1896</v>
      </c>
      <c r="AG10">
        <v>0.88214622769230799</v>
      </c>
      <c r="AH10">
        <v>1673</v>
      </c>
      <c r="AI10">
        <v>3.2534999999999998</v>
      </c>
      <c r="AJ10">
        <v>13.013999999999999</v>
      </c>
      <c r="AK10">
        <v>1.3415999999999999</v>
      </c>
      <c r="AL10">
        <v>0.97621513729599996</v>
      </c>
      <c r="AM10">
        <v>3.0329999999999999</v>
      </c>
      <c r="AN10">
        <v>14.705365089669995</v>
      </c>
    </row>
    <row r="11" spans="1:40" x14ac:dyDescent="0.2">
      <c r="A11" t="s">
        <v>75</v>
      </c>
      <c r="B11" t="s">
        <v>76</v>
      </c>
      <c r="C11" t="s">
        <v>65</v>
      </c>
      <c r="D11">
        <v>2030</v>
      </c>
      <c r="E11">
        <v>24</v>
      </c>
      <c r="F11" t="s">
        <v>66</v>
      </c>
      <c r="G11" t="s">
        <v>71</v>
      </c>
      <c r="H11" s="2">
        <f>cComponent_Cost_Calc3[[#This Row],[Die Density]]*128/cComponent_Cost_Calc3[[#This Row],[Die_Size]]</f>
        <v>100.98739760422569</v>
      </c>
      <c r="I11">
        <v>48</v>
      </c>
      <c r="J11" t="s">
        <v>53</v>
      </c>
      <c r="K11">
        <v>4</v>
      </c>
      <c r="L11">
        <v>0</v>
      </c>
      <c r="M11">
        <v>0.71</v>
      </c>
      <c r="N11">
        <v>4</v>
      </c>
      <c r="O11">
        <v>0</v>
      </c>
      <c r="P11">
        <v>4</v>
      </c>
      <c r="Q11" t="s">
        <v>54</v>
      </c>
      <c r="R11">
        <v>14</v>
      </c>
      <c r="S11">
        <v>9</v>
      </c>
      <c r="T11" t="s">
        <v>46</v>
      </c>
      <c r="U11">
        <v>1</v>
      </c>
      <c r="V11">
        <v>0</v>
      </c>
      <c r="W11">
        <v>24</v>
      </c>
      <c r="X11">
        <v>4583</v>
      </c>
      <c r="Y11">
        <v>7.0000000000000007E-2</v>
      </c>
      <c r="Z11">
        <v>60.839274461538473</v>
      </c>
      <c r="AA11">
        <v>1.6000000000000001E-3</v>
      </c>
      <c r="AB11">
        <v>0.17499999999999999</v>
      </c>
      <c r="AC11">
        <v>0.11</v>
      </c>
      <c r="AD11">
        <v>0.99399999999999999</v>
      </c>
      <c r="AE11">
        <v>4903.8100000000004</v>
      </c>
      <c r="AF11">
        <v>1039</v>
      </c>
      <c r="AG11">
        <v>0.83657323341538403</v>
      </c>
      <c r="AH11">
        <v>869</v>
      </c>
      <c r="AI11">
        <v>5.6429999999999998</v>
      </c>
      <c r="AJ11">
        <v>22.571999999999999</v>
      </c>
      <c r="AK11">
        <v>1.3415999999999999</v>
      </c>
      <c r="AL11">
        <v>0.97621513729599996</v>
      </c>
      <c r="AM11">
        <v>3.2658</v>
      </c>
      <c r="AN11">
        <v>24.496239697980748</v>
      </c>
    </row>
    <row r="12" spans="1:40" x14ac:dyDescent="0.2">
      <c r="A12" t="s">
        <v>77</v>
      </c>
      <c r="B12" t="s">
        <v>78</v>
      </c>
      <c r="C12" t="s">
        <v>65</v>
      </c>
      <c r="D12">
        <v>2032</v>
      </c>
      <c r="E12">
        <v>24</v>
      </c>
      <c r="F12" t="s">
        <v>66</v>
      </c>
      <c r="G12" t="s">
        <v>74</v>
      </c>
      <c r="H12" s="2">
        <f>cComponent_Cost_Calc3[[#This Row],[Die Density]]*128/cComponent_Cost_Calc3[[#This Row],[Die_Size]]</f>
        <v>126.69328063075586</v>
      </c>
      <c r="I12">
        <v>48</v>
      </c>
      <c r="J12" t="s">
        <v>53</v>
      </c>
      <c r="K12">
        <v>4</v>
      </c>
      <c r="L12">
        <v>0</v>
      </c>
      <c r="M12">
        <v>0.71</v>
      </c>
      <c r="N12">
        <v>4</v>
      </c>
      <c r="O12">
        <v>0</v>
      </c>
      <c r="P12">
        <v>4</v>
      </c>
      <c r="Q12" t="s">
        <v>54</v>
      </c>
      <c r="R12">
        <v>14</v>
      </c>
      <c r="S12">
        <v>9</v>
      </c>
      <c r="T12" t="s">
        <v>46</v>
      </c>
      <c r="U12">
        <v>1</v>
      </c>
      <c r="V12">
        <v>0</v>
      </c>
      <c r="W12">
        <v>24</v>
      </c>
      <c r="X12">
        <v>5087</v>
      </c>
      <c r="Y12">
        <v>7.0000000000000007E-2</v>
      </c>
      <c r="Z12">
        <v>48.495073846153858</v>
      </c>
      <c r="AA12">
        <v>1.6000000000000001E-3</v>
      </c>
      <c r="AB12">
        <v>0.17499999999999999</v>
      </c>
      <c r="AC12">
        <v>0.11</v>
      </c>
      <c r="AD12">
        <v>0.99399999999999999</v>
      </c>
      <c r="AE12">
        <v>5443.09</v>
      </c>
      <c r="AF12">
        <v>1315</v>
      </c>
      <c r="AG12">
        <v>0.85755837446153804</v>
      </c>
      <c r="AH12">
        <v>1128</v>
      </c>
      <c r="AI12">
        <v>4.8254000000000001</v>
      </c>
      <c r="AJ12">
        <v>19.301600000000001</v>
      </c>
      <c r="AK12">
        <v>1.3415999999999999</v>
      </c>
      <c r="AL12">
        <v>0.97621513729599996</v>
      </c>
      <c r="AM12">
        <v>3.1861999999999999</v>
      </c>
      <c r="AN12">
        <v>21.146158476070362</v>
      </c>
    </row>
    <row r="13" spans="1:40" s="1" customFormat="1" x14ac:dyDescent="0.2">
      <c r="A13" s="1" t="s">
        <v>79</v>
      </c>
      <c r="B13" s="1" t="s">
        <v>80</v>
      </c>
      <c r="C13" s="1" t="s">
        <v>59</v>
      </c>
      <c r="D13" s="1">
        <v>2027</v>
      </c>
      <c r="E13" s="1">
        <v>4</v>
      </c>
      <c r="F13" s="1" t="s">
        <v>81</v>
      </c>
      <c r="G13" s="1" t="s">
        <v>43</v>
      </c>
      <c r="H13" s="3">
        <f>cComponent_Cost_Calc3[[#This Row],[Die Density]]*128/cComponent_Cost_Calc3[[#This Row],[Die_Size]]</f>
        <v>70.620689655172413</v>
      </c>
      <c r="I13" s="1">
        <v>32</v>
      </c>
      <c r="J13" s="1" t="s">
        <v>53</v>
      </c>
      <c r="K13" s="1">
        <v>1</v>
      </c>
      <c r="L13" s="1">
        <v>0</v>
      </c>
      <c r="M13" s="1">
        <v>0.71</v>
      </c>
      <c r="N13" s="1">
        <v>1</v>
      </c>
      <c r="O13" s="1">
        <v>0</v>
      </c>
      <c r="P13" s="1">
        <v>1</v>
      </c>
      <c r="Q13" s="1" t="s">
        <v>54</v>
      </c>
      <c r="R13" s="1">
        <v>0</v>
      </c>
      <c r="S13" s="1">
        <v>0</v>
      </c>
      <c r="T13" s="1" t="s">
        <v>46</v>
      </c>
      <c r="U13" s="1">
        <v>1</v>
      </c>
      <c r="V13" s="1">
        <v>0</v>
      </c>
      <c r="W13" s="1">
        <v>4</v>
      </c>
      <c r="X13" s="1">
        <v>3719</v>
      </c>
      <c r="Y13" s="1">
        <v>7.0000000000000007E-2</v>
      </c>
      <c r="Z13" s="1">
        <v>58</v>
      </c>
      <c r="AA13" s="1">
        <v>1.6000000000000001E-3</v>
      </c>
      <c r="AB13" s="1">
        <v>0.17499999999999999</v>
      </c>
      <c r="AC13" s="1">
        <v>0.11</v>
      </c>
      <c r="AD13" s="1">
        <v>0.99399999999999999</v>
      </c>
      <c r="AE13" s="1">
        <v>3979.33</v>
      </c>
      <c r="AF13" s="1">
        <v>1092</v>
      </c>
      <c r="AG13" s="1">
        <v>0.84140000000000004</v>
      </c>
      <c r="AH13" s="1">
        <v>919</v>
      </c>
      <c r="AI13" s="1">
        <v>4.3300999999999998</v>
      </c>
      <c r="AJ13" s="1">
        <v>4.3300999999999998</v>
      </c>
      <c r="AK13" s="1">
        <v>0.28499999999999998</v>
      </c>
      <c r="AL13" s="1">
        <v>0.99399999999999999</v>
      </c>
      <c r="AM13" s="1">
        <v>0.59789999999999999</v>
      </c>
      <c r="AN13" s="1">
        <v>4.6429577464788734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4B449F-EBB0-2C40-806C-24B7E7A37189}">
  <dimension ref="A1:AF10"/>
  <sheetViews>
    <sheetView tabSelected="1" topLeftCell="G1" workbookViewId="0">
      <selection activeCell="R12" sqref="R12"/>
    </sheetView>
  </sheetViews>
  <sheetFormatPr baseColWidth="10" defaultRowHeight="15" x14ac:dyDescent="0.2"/>
  <sheetData>
    <row r="1" spans="1:32" ht="17" x14ac:dyDescent="0.2">
      <c r="A1" s="4" t="s">
        <v>3</v>
      </c>
      <c r="B1" s="4" t="s">
        <v>1</v>
      </c>
      <c r="C1" s="4" t="s">
        <v>82</v>
      </c>
      <c r="D1" s="4" t="s">
        <v>5</v>
      </c>
      <c r="E1" s="4" t="s">
        <v>6</v>
      </c>
      <c r="F1" s="4" t="s">
        <v>83</v>
      </c>
      <c r="G1" s="4" t="s">
        <v>84</v>
      </c>
      <c r="H1" s="4" t="s">
        <v>85</v>
      </c>
      <c r="I1" s="4" t="s">
        <v>86</v>
      </c>
      <c r="J1" s="4" t="s">
        <v>14</v>
      </c>
      <c r="K1" s="4" t="s">
        <v>87</v>
      </c>
      <c r="L1" s="4" t="s">
        <v>88</v>
      </c>
      <c r="M1" s="4" t="s">
        <v>89</v>
      </c>
      <c r="N1" s="4" t="s">
        <v>102</v>
      </c>
      <c r="O1" s="4" t="s">
        <v>90</v>
      </c>
      <c r="P1" s="4" t="s">
        <v>91</v>
      </c>
      <c r="Q1" s="4" t="s">
        <v>92</v>
      </c>
      <c r="R1" s="4" t="s">
        <v>93</v>
      </c>
      <c r="S1" s="4" t="s">
        <v>15</v>
      </c>
      <c r="T1" s="4" t="s">
        <v>82</v>
      </c>
      <c r="U1" s="4" t="s">
        <v>94</v>
      </c>
      <c r="V1" s="4" t="s">
        <v>95</v>
      </c>
      <c r="W1" s="4" t="s">
        <v>96</v>
      </c>
      <c r="X1" s="4" t="s">
        <v>97</v>
      </c>
      <c r="Y1" s="4" t="s">
        <v>103</v>
      </c>
      <c r="Z1" s="4" t="s">
        <v>98</v>
      </c>
      <c r="AA1" s="5"/>
      <c r="AB1" s="5"/>
      <c r="AC1" s="5"/>
      <c r="AD1" s="5"/>
      <c r="AE1" s="5"/>
      <c r="AF1" s="5"/>
    </row>
    <row r="2" spans="1:32" x14ac:dyDescent="0.2">
      <c r="A2" s="6">
        <v>2027</v>
      </c>
      <c r="B2" s="6" t="s">
        <v>57</v>
      </c>
      <c r="C2" s="6">
        <v>64</v>
      </c>
      <c r="D2" s="6" t="s">
        <v>60</v>
      </c>
      <c r="E2" s="6" t="s">
        <v>101</v>
      </c>
      <c r="F2" s="6">
        <v>32</v>
      </c>
      <c r="G2" s="6">
        <v>16</v>
      </c>
      <c r="H2" s="6">
        <v>1</v>
      </c>
      <c r="I2" s="7">
        <v>1.87</v>
      </c>
      <c r="J2" s="6">
        <v>17</v>
      </c>
      <c r="K2" s="6" t="s">
        <v>104</v>
      </c>
      <c r="L2" s="7">
        <v>0.2</v>
      </c>
      <c r="M2" s="13" t="s">
        <v>105</v>
      </c>
      <c r="N2" s="6">
        <v>103</v>
      </c>
      <c r="O2" s="6">
        <v>599</v>
      </c>
      <c r="P2" s="7">
        <v>0.76</v>
      </c>
      <c r="Q2" s="6">
        <v>458</v>
      </c>
      <c r="R2" s="6" t="s">
        <v>106</v>
      </c>
      <c r="S2" s="6" t="s">
        <v>62</v>
      </c>
      <c r="T2" s="6">
        <v>64</v>
      </c>
      <c r="U2" s="8">
        <v>174.13</v>
      </c>
      <c r="V2" s="8">
        <v>25.16</v>
      </c>
      <c r="W2" s="7">
        <v>0.71</v>
      </c>
      <c r="X2" s="6" t="s">
        <v>107</v>
      </c>
      <c r="Y2" s="6">
        <v>39.799999999999997</v>
      </c>
      <c r="Z2" s="6" t="s">
        <v>108</v>
      </c>
      <c r="AA2" s="5"/>
      <c r="AB2" s="5"/>
      <c r="AC2" s="5"/>
      <c r="AD2" s="5"/>
      <c r="AE2" s="5"/>
      <c r="AF2" s="5"/>
    </row>
    <row r="3" spans="1:32" x14ac:dyDescent="0.2">
      <c r="A3" s="5">
        <v>2027</v>
      </c>
      <c r="B3" s="5" t="s">
        <v>99</v>
      </c>
      <c r="C3" s="5">
        <v>64</v>
      </c>
      <c r="D3" s="5" t="s">
        <v>60</v>
      </c>
      <c r="E3" s="5" t="s">
        <v>101</v>
      </c>
      <c r="F3" s="5">
        <v>32</v>
      </c>
      <c r="G3" s="5">
        <v>16</v>
      </c>
      <c r="H3" s="5">
        <v>0</v>
      </c>
      <c r="I3" s="9">
        <v>0.71</v>
      </c>
      <c r="J3" s="5">
        <v>16</v>
      </c>
      <c r="K3" s="5" t="s">
        <v>104</v>
      </c>
      <c r="L3" s="9">
        <v>7.0000000000000007E-2</v>
      </c>
      <c r="M3" s="14" t="s">
        <v>109</v>
      </c>
      <c r="N3" s="5">
        <v>58</v>
      </c>
      <c r="O3" s="5">
        <v>742</v>
      </c>
      <c r="P3" s="9">
        <v>0.84</v>
      </c>
      <c r="Q3" s="11">
        <v>624</v>
      </c>
      <c r="R3" s="5" t="s">
        <v>110</v>
      </c>
      <c r="S3" s="5" t="s">
        <v>100</v>
      </c>
      <c r="T3" s="5">
        <v>64</v>
      </c>
      <c r="U3" s="10">
        <v>102.03</v>
      </c>
      <c r="V3" s="10">
        <v>18.22</v>
      </c>
      <c r="W3" s="9">
        <v>0.77</v>
      </c>
      <c r="X3" s="5" t="s">
        <v>111</v>
      </c>
      <c r="Y3" s="5">
        <v>70.599999999999994</v>
      </c>
      <c r="Z3" s="5" t="s">
        <v>112</v>
      </c>
      <c r="AA3" s="5"/>
      <c r="AB3" s="5"/>
      <c r="AC3" s="5"/>
      <c r="AD3" s="5"/>
      <c r="AE3" s="5"/>
      <c r="AF3" s="5"/>
    </row>
    <row r="4" spans="1:32" x14ac:dyDescent="0.2">
      <c r="A4" s="5"/>
      <c r="B4" s="5" t="s">
        <v>57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15">
        <f>4463/458</f>
        <v>9.7445414847161569</v>
      </c>
      <c r="S4" s="5"/>
      <c r="T4" s="5"/>
      <c r="U4" s="5"/>
      <c r="V4" s="5"/>
      <c r="W4" s="5"/>
      <c r="X4" s="5"/>
      <c r="Y4" s="5"/>
      <c r="Z4" s="5"/>
      <c r="AA4" s="5"/>
    </row>
    <row r="5" spans="1:32" x14ac:dyDescent="0.2">
      <c r="R5">
        <f>3979/624</f>
        <v>6.3766025641025639</v>
      </c>
    </row>
    <row r="10" spans="1:32" x14ac:dyDescent="0.2">
      <c r="R10" s="12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C M I A A B Q S w M E F A A A C A g A O p v b W B d G 5 X e k A A A A 9 g A A A B I A A A B D b 2 5 m a W c v U G F j a 2 F n Z S 5 4 b W y F j 0 0 O g j A U h K 9 C u q c / s C H k U R d u J T E h G r d N q d A I D w P F c j c X H s k r i F H U n c u Z + S a Z u V 9 v s J r a J r i Y f r A d Z k R Q T g K D u i s t V h k Z 3 T F M y E r C V u m T q k w w w z i k 0 2 A z U j t 3 T h n z 3 l M f 0 6 6 v W M S 5 Y I d 8 U + j a t C q 0 O D i F 2 p B P q / z f I h L 2 r z E y o i L m V C S c c m C L C b n F L x D N e 5 / p j w n r s X F j b 6 T B c F c A W y S w 9 w f 5 A F B L A w Q U A A A I C A A 6 m 9 t Y h B F a 7 n E F A A A Y K w A A E w A A A E Z v c m 1 1 b G F z L 1 N l Y 3 R p b 2 4 x L m 3 t W G 1 P 4 z g Q / o 7 E f 4 j S O y m F 0 r f l Z b n T f q g C K 3 G 3 v G i p j k N V L g q p K V n a h E t c H W z F f 7 8 Z J 3 H i x K Z J j 5 X u Q / h S 4 r E 9 M 8 + M Z + w n I i 7 1 A l + 7 j n 8 H v 2 5 v b W 9 F D 0 5 I p h o 1 A z + i 4 T K e 8 U m b E 7 q 9 p c H f d b A M X Q I j p 8 8 u m X f N Z R g S n 9 4 E 4 e N d E D w a 7 d X k w l m Q T 7 q w g W 6 9 T u C b w k y r E + / T 0 s 0 H x 5 + B q v H L E 9 F h w 7 F z N y f d c e j 4 0 X 0 Q L s x g v l z 4 K I y M W G l n t d J P z s 7 P b d S g d z Q K M o 2 S Z / r a 0 V b 6 H y S M U F V x / J Y 4 I Q y e + f R w v 4 v b s V E z W D z Z J 8 S P P P p S l s I n C e 8 d t 6 z l K g x c E k W l 8 R O P a M r t z C C i 9 m j 6 r b T q 7 N K G h e U F p 6 Y p F 3 w J Z p 6 L I t u F P d P 9 / O X i j o R s Q s s + + T o 6 l y 9 u 2 X y 5 R D g O q D O X y 6 5 G 4 z I Q j v v o z I j 2 p 8 S I V H Y r k b E A s p C X I L Q v z / Y w L m U D T m x E R C W T 4 v 7 a 3 t 7 y f G m u 5 f P c x U 0 D H x L T Z l E y n b k r T X c h n 3 k O n 5 M Q t 7 1 x 7 k m o 4 Q Z Z I l + Q i J L p b 4 H n p + m b S x + w n L J F u K Y g 0 D M J u I Q b / O 7 5 0 + 4 X c k 8 v l 5 C X b a 7 9 9 P n J 8 a d 4 W r M V X H 8 s Z P / H R 8 m Q m V t U t 9 J z Q o Z v J u 7 m R Z k V X 4 k P 5 3 G q x V q i z I J Y k A w b c n P x T M s 1 g G V 5 f T m F N Q p H 2 T p U K G i J K 5 j 7 k q Z N K b Y m O 7 q y u B Z M E Y 4 6 j z B 8 p A I t E e h c U i / A g h 1 v x d d M q o 2 g a K X D 7 8 / 5 o M J 3 N x 6 T g z t Y i 6 7 E w C y i f P u O d k X g A P g U i o I K Z i y g 1 9 5 3 U g H o g V 6 s 0 b m y L F R i D A J 8 4 7 6 4 Z E z c h + L s b K a e T q 0 c l H R + l Z h w / 0 R F r H P Y 7 C M O T C L q Z s P y 2 A x r x I a r W 8 k U i D V a f b A H 6 p M t G q Z S k 3 O 1 H P + 4 Z 3 j + T J E A J W P S x o Q x 5 o t x 8 J r C F / z P 3 I o D m 2 1 e N b Q S c 9 4 I b n 5 / U V v W D H / q L R Z / D X H C K I p e N O z f 2 p O G 3 V q b s q Y L 6 Q l D k v H P n u / M o U + C 4 M U j 8 y m I U f L 6 Y 3 e X p 9 2 H G m m X w 2 E l s b R 4 M 1 A Y r k j O 0 R R 1 m M u I B o t f s L B K m z D M 4 r E S 3 U C k p t 9 s t s h O W g F x 3 A d t k u 1 j 7 R i D 3 U m r W M 6 s t h y b / b X Y v G k 0 g l Q y S d m d x K 3 O n W e s M L 2 b 9 a 7 v o + s w n 9 0 i m a 7 U c 2 N 4 f L B z w Z D u X p 2 1 d w w c 6 B n 7 O 5 P 0 4 I L n e 8 a g l 8 y 5 / j u k x l C Q K p A 5 q I l M 5 g 6 C U j R W u O U p A M F y e 4 v p v B 6 Q g 7 Q 0 x f N T M P b 6 3 X 5 / c J R z b 7 f f P d 5 X e H h Y 0 8 P M P v a q y W l / o 1 W K W 7 A F 2 F m q R P 0 Q n U x W 2 A z a f O Q n A s R W 7 D O b b c n d P a r p b t 5 W d F h m S d W w V j v h R 2 l U h b M t n i + r B 4 e 7 b I r C 5 4 8 b h J g f 7 J w l F Y 8 0 e 4 / B l a G i v x 9 Z R Z u F Z O Z Q z F f R 7 1 Q 9 h L a V f y N a u 3 m R + L p M 5 m Z v R g U u x z V x E R 1 j V a 9 s d k W Q 4 A J Q E Z 9 j d v E b j Q V c j A l / x o K 3 / N n K P C / 0 K 6 u 9 a x g T W Y 8 C D G W 9 1 W o z / L J n t a p t D P o 1 A e R O s 7 a a u V Q 1 s d D Y i r U R b E u u D m J 1 T L t E 8 A 8 J j Y n 8 C m F 1 K v q / / p m h d A A R E K y r V z 0 r 5 s 5 g w K u n P Q + i K C V f 4 h y C r C j k L 2 R E G h a r 3 Z t k B l r Q P s u z 9 3 K z F R C t v + 0 r v e P l V j C 9 Y q 7 E k a 2 I 0 p B f J x l V U z h p N U D K M z d K e w S 2 k j M I G 1 G V G R 3 x b j y l i i e U s 5 E C I V G f x O L 3 0 8 2 9 x 5 f 7 u z m v o l w T B q S I S c I R i B f 9 a o 4 n r 8 y N / E 5 f x T / Y b V U m J G R E g Q P l V G a J N 1 U 9 1 6 s B x d 9 i G 0 G V v e T e D S z x l a 5 i l / / L Y z E G W f r o L U 5 T v I E 3 g r q l S z l l Y 9 j W G 2 K 5 I Z Y b Y r k h l h t i u S G W G 2 K 5 I Z Y b Y r k h l h t i u S G W G 2 K 5 I Z Y b Y r k h l h t i + X 9 B L P 8 L U E s D B B Q A A A g I A D q b 2 1 g P y u m r p A A A A O k A A A A T A A A A W 0 N v b n R l b n R f V H l w Z X N d L n h t b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B A h Q D F A A A C A g A O p v b W B d G 5 X e k A A A A 9 g A A A B I A A A A A A A A A A A A A A K S B A A A A A E N v b m Z p Z y 9 Q Y W N r Y W d l L n h t b F B L A Q I U A x Q A A A g I A D q b 2 1 i E E V r u c Q U A A B g r A A A T A A A A A A A A A A A A A A C k g d Q A A A B G b 3 J t d W x h c y 9 T Z W N 0 a W 9 u M S 5 t U E s B A h Q D F A A A C A g A O p v b W A / K 6 a u k A A A A 6 Q A A A B M A A A A A A A A A A A A A A K S B d g Y A A F t D b 2 5 0 Z W 5 0 X 1 R 5 c G V z X S 5 4 b W x Q S w U G A A A A A A M A A w D C A A A A S w c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Z p 8 A A A A A A A B E n w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R D b 2 5 z d H J 1 Y 3 R p b 2 4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X V l c n l J R C I g V m F s d W U 9 I n N l M 2 N h M W R i Z C 0 y Y j B j L T Q x N z c t O W U z O S 1 m N T c 5 Y j k 0 Y z M x M z I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Z p b G x F c n J v c k N v Z G U i I F Z h b H V l P S J z V W 5 r b m 9 3 b i I g L z 4 8 R W 5 0 c n k g V H l w Z T 0 i R m l s b E x h c 3 R V c G R h d G V k I i B W Y W x 1 Z T 0 i Z D I w M j Q t M D Y t M j d U M T k 6 N T c 6 M D U u M T Q 4 O D U 1 N V o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I y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0 Q 2 9 u c 3 R y d W N 0 a W 9 u L 0 F 1 d G 9 S Z W 1 v d m V k Q 2 9 s d W 1 u c z E u e 0 R J T U 1 f T m F t Z S w w f S Z x d W 9 0 O y w m c X V v d D t T Z W N 0 a W 9 u M S 9 0 Q 2 9 u c 3 R y d W N 0 a W 9 u L 0 F 1 d G 9 S Z W 1 v d m V k Q 2 9 s d W 1 u c z E u e 1 B h Y 2 t h Z 2 U g T m F t Z S w x f S Z x d W 9 0 O y w m c X V v d D t T Z W N 0 a W 9 u M S 9 0 Q 2 9 u c 3 R y d W N 0 a W 9 u L 0 F 1 d G 9 S Z W 1 v d m V k Q 2 9 s d W 1 u c z E u e 1 Z l c n N p b 2 4 s M n 0 m c X V v d D s s J n F 1 b 3 Q 7 U 2 V j d G l v b j E v d E N v b n N 0 c n V j d G l v b i 9 B d X R v U m V t b 3 Z l Z E N v b H V t b n M x L n t Z Z W F y L D N 9 J n F 1 b 3 Q 7 L C Z x d W 9 0 O 1 N l Y 3 R p b 2 4 x L 3 R D b 2 5 z d H J 1 Y 3 R p b 2 4 v Q X V 0 b 1 J l b W 9 2 Z W R D b 2 x 1 b W 5 z M S 5 7 Q 2 9 t c F 9 E Z W 5 z a X R 5 L D R 9 J n F 1 b 3 Q 7 L C Z x d W 9 0 O 1 N l Y 3 R p b 2 4 x L 3 R D b 2 5 z d H J 1 Y 3 R p b 2 4 v Q X V 0 b 1 J l b W 9 2 Z W R D b 2 x 1 b W 5 z M S 5 7 S W 5 0 Z X J m Y W N l L D V 9 J n F 1 b 3 Q 7 L C Z x d W 9 0 O 1 N l Y 3 R p b 2 4 x L 3 R D b 2 5 z d H J 1 Y 3 R p b 2 4 v Q X V 0 b 1 J l b W 9 2 Z W R D b 2 x 1 b W 5 z M S 5 7 U H J v Y 2 V z c y w 2 f S Z x d W 9 0 O y w m c X V v d D t T Z W N 0 a W 9 u M S 9 0 Q 2 9 u c 3 R y d W N 0 a W 9 u L 0 F 1 d G 9 S Z W 1 v d m V k Q 2 9 s d W 1 u c z E u e 0 R p Z S B E Z W 5 z a X R 5 L D d 9 J n F 1 b 3 Q 7 L C Z x d W 9 0 O 1 N l Y 3 R p b 2 4 x L 3 R D b 2 5 z d H J 1 Y 3 R p b 2 4 v Q X V 0 b 1 J l b W 9 2 Z W R D b 2 x 1 b W 5 z M S 5 7 Q 2 9 z d F 9 B Z G o s O H 0 m c X V v d D s s J n F 1 b 3 Q 7 U 2 V j d G l v b j E v d E N v b n N 0 c n V j d G l v b i 9 B d X R v U m V t b 3 Z l Z E N v b H V t b n M x L n t J T 1 9 E a W U s O X 0 m c X V v d D s s J n F 1 b 3 Q 7 U 2 V j d G l v b j E v d E N v b n N 0 c n V j d G l v b i 9 B d X R v U m V t b 3 Z l Z E N v b H V t b n M x L n t F Q 0 N f R G l l L D E w f S Z x d W 9 0 O y w m c X V v d D t T Z W N 0 a W 9 u M S 9 0 Q 2 9 u c 3 R y d W N 0 a W 9 u L 0 F 1 d G 9 S Z W 1 v d m V k Q 2 9 s d W 1 u c z E u e 0 x v Z 2 l j X 0 R p Z V 9 j b 3 N 0 L D E x f S Z x d W 9 0 O y w m c X V v d D t T Z W N 0 a W 9 u M S 9 0 Q 2 9 u c 3 R y d W N 0 a W 9 u L 0 F 1 d G 9 S Z W 1 v d m V k Q 2 9 s d W 1 u c z E u e y N f R F J B T V 9 E a W U s M T J 9 J n F 1 b 3 Q 7 L C Z x d W 9 0 O 1 N l Y 3 R p b 2 4 x L 3 R D b 2 5 z d H J 1 Y 3 R p b 2 4 v Q X V 0 b 1 J l b W 9 2 Z W R D b 2 x 1 b W 5 z M S 5 7 I 1 9 M b 2 d p Y 1 9 E a W U s M T N 9 J n F 1 b 3 Q 7 L C Z x d W 9 0 O 1 N l Y 3 R p b 2 4 x L 3 R D b 2 5 z d H J 1 Y 3 R p b 2 4 v Q X V 0 b 1 J l b W 9 2 Z W R D b 2 x 1 b W 5 z M S 5 7 I 1 R v d G F s X 0 R p Z S w x N H 0 m c X V v d D s s J n F 1 b 3 Q 7 U 2 V j d G l v b j E v d E N v b n N 0 c n V j d G l v b i 9 B d X R v U m V t b 3 Z l Z E N v b H V t b n M x L n t Q Q V Q s M T V 9 J n F 1 b 3 Q 7 L C Z x d W 9 0 O 1 N l Y 3 R p b 2 4 x L 3 R D b 2 5 z d H J 1 Y 3 R p b 2 4 v Q X V 0 b 1 J l b W 9 2 Z W R D b 2 x 1 b W 5 z M S 5 7 U G F j a 2 F n Z S B Y L D E 2 f S Z x d W 9 0 O y w m c X V v d D t T Z W N 0 a W 9 u M S 9 0 Q 2 9 u c 3 R y d W N 0 a W 9 u L 0 F 1 d G 9 S Z W 1 v d m V k Q 2 9 s d W 1 u c z E u e 1 B h Y 2 t h Z 2 U g W S w x N 3 0 m c X V v d D s s J n F 1 b 3 Q 7 U 2 V j d G l v b j E v d E N v b n N 0 c n V j d G l v b i 9 B d X R v U m V t b 3 Z l Z E N v b H V t b n M x L n t E S U 1 N X 1 R 5 c G U s M T h 9 J n F 1 b 3 Q 7 L C Z x d W 9 0 O 1 N l Y 3 R p b 2 4 x L 3 R D b 2 5 z d H J 1 Y 3 R p b 2 4 v Q X V 0 b 1 J l b W 9 2 Z W R D b 2 x 1 b W 5 z M S 5 7 R F 9 P S S 1 D b 2 1 w L D E 5 f S Z x d W 9 0 O y w m c X V v d D t T Z W N 0 a W 9 u M S 9 0 Q 2 9 u c 3 R y d W N 0 a W 9 u L 0 F 1 d G 9 S Z W 1 v d m V k Q 2 9 s d W 1 u c z E u e 0 R f R U N D X 0 N v b X A s M j B 9 J n F 1 b 3 Q 7 L C Z x d W 9 0 O 1 N l Y 3 R p b 2 4 x L 3 R D b 2 5 z d H J 1 Y 3 R p b 2 4 v Q X V 0 b 1 J l b W 9 2 Z W R D b 2 x 1 b W 5 z M S 5 7 R F 9 E Z W 5 z a X R 5 L D I x f S Z x d W 9 0 O 1 0 s J n F 1 b 3 Q 7 Q 2 9 s d W 1 u Q 2 9 1 b n Q m c X V v d D s 6 M j I s J n F 1 b 3 Q 7 S 2 V 5 Q 2 9 s d W 1 u T m F t Z X M m c X V v d D s 6 W 1 0 s J n F 1 b 3 Q 7 Q 2 9 s d W 1 u S W R l b n R p d G l l c y Z x d W 9 0 O z p b J n F 1 b 3 Q 7 U 2 V j d G l v b j E v d E N v b n N 0 c n V j d G l v b i 9 B d X R v U m V t b 3 Z l Z E N v b H V t b n M x L n t E S U 1 N X 0 5 h b W U s M H 0 m c X V v d D s s J n F 1 b 3 Q 7 U 2 V j d G l v b j E v d E N v b n N 0 c n V j d G l v b i 9 B d X R v U m V t b 3 Z l Z E N v b H V t b n M x L n t Q Y W N r Y W d l I E 5 h b W U s M X 0 m c X V v d D s s J n F 1 b 3 Q 7 U 2 V j d G l v b j E v d E N v b n N 0 c n V j d G l v b i 9 B d X R v U m V t b 3 Z l Z E N v b H V t b n M x L n t W Z X J z a W 9 u L D J 9 J n F 1 b 3 Q 7 L C Z x d W 9 0 O 1 N l Y 3 R p b 2 4 x L 3 R D b 2 5 z d H J 1 Y 3 R p b 2 4 v Q X V 0 b 1 J l b W 9 2 Z W R D b 2 x 1 b W 5 z M S 5 7 W W V h c i w z f S Z x d W 9 0 O y w m c X V v d D t T Z W N 0 a W 9 u M S 9 0 Q 2 9 u c 3 R y d W N 0 a W 9 u L 0 F 1 d G 9 S Z W 1 v d m V k Q 2 9 s d W 1 u c z E u e 0 N v b X B f R G V u c 2 l 0 e S w 0 f S Z x d W 9 0 O y w m c X V v d D t T Z W N 0 a W 9 u M S 9 0 Q 2 9 u c 3 R y d W N 0 a W 9 u L 0 F 1 d G 9 S Z W 1 v d m V k Q 2 9 s d W 1 u c z E u e 0 l u d G V y Z m F j Z S w 1 f S Z x d W 9 0 O y w m c X V v d D t T Z W N 0 a W 9 u M S 9 0 Q 2 9 u c 3 R y d W N 0 a W 9 u L 0 F 1 d G 9 S Z W 1 v d m V k Q 2 9 s d W 1 u c z E u e 1 B y b 2 N l c 3 M s N n 0 m c X V v d D s s J n F 1 b 3 Q 7 U 2 V j d G l v b j E v d E N v b n N 0 c n V j d G l v b i 9 B d X R v U m V t b 3 Z l Z E N v b H V t b n M x L n t E a W U g R G V u c 2 l 0 e S w 3 f S Z x d W 9 0 O y w m c X V v d D t T Z W N 0 a W 9 u M S 9 0 Q 2 9 u c 3 R y d W N 0 a W 9 u L 0 F 1 d G 9 S Z W 1 v d m V k Q 2 9 s d W 1 u c z E u e 0 N v c 3 R f Q W R q L D h 9 J n F 1 b 3 Q 7 L C Z x d W 9 0 O 1 N l Y 3 R p b 2 4 x L 3 R D b 2 5 z d H J 1 Y 3 R p b 2 4 v Q X V 0 b 1 J l b W 9 2 Z W R D b 2 x 1 b W 5 z M S 5 7 S U 9 f R G l l L D l 9 J n F 1 b 3 Q 7 L C Z x d W 9 0 O 1 N l Y 3 R p b 2 4 x L 3 R D b 2 5 z d H J 1 Y 3 R p b 2 4 v Q X V 0 b 1 J l b W 9 2 Z W R D b 2 x 1 b W 5 z M S 5 7 R U N D X 0 R p Z S w x M H 0 m c X V v d D s s J n F 1 b 3 Q 7 U 2 V j d G l v b j E v d E N v b n N 0 c n V j d G l v b i 9 B d X R v U m V t b 3 Z l Z E N v b H V t b n M x L n t M b 2 d p Y 1 9 E a W V f Y 2 9 z d C w x M X 0 m c X V v d D s s J n F 1 b 3 Q 7 U 2 V j d G l v b j E v d E N v b n N 0 c n V j d G l v b i 9 B d X R v U m V t b 3 Z l Z E N v b H V t b n M x L n s j X 0 R S Q U 1 f R G l l L D E y f S Z x d W 9 0 O y w m c X V v d D t T Z W N 0 a W 9 u M S 9 0 Q 2 9 u c 3 R y d W N 0 a W 9 u L 0 F 1 d G 9 S Z W 1 v d m V k Q 2 9 s d W 1 u c z E u e y N f T G 9 n a W N f R G l l L D E z f S Z x d W 9 0 O y w m c X V v d D t T Z W N 0 a W 9 u M S 9 0 Q 2 9 u c 3 R y d W N 0 a W 9 u L 0 F 1 d G 9 S Z W 1 v d m V k Q 2 9 s d W 1 u c z E u e y N U b 3 R h b F 9 E a W U s M T R 9 J n F 1 b 3 Q 7 L C Z x d W 9 0 O 1 N l Y 3 R p b 2 4 x L 3 R D b 2 5 z d H J 1 Y 3 R p b 2 4 v Q X V 0 b 1 J l b W 9 2 Z W R D b 2 x 1 b W 5 z M S 5 7 U E F U L D E 1 f S Z x d W 9 0 O y w m c X V v d D t T Z W N 0 a W 9 u M S 9 0 Q 2 9 u c 3 R y d W N 0 a W 9 u L 0 F 1 d G 9 S Z W 1 v d m V k Q 2 9 s d W 1 u c z E u e 1 B h Y 2 t h Z 2 U g W C w x N n 0 m c X V v d D s s J n F 1 b 3 Q 7 U 2 V j d G l v b j E v d E N v b n N 0 c n V j d G l v b i 9 B d X R v U m V t b 3 Z l Z E N v b H V t b n M x L n t Q Y W N r Y W d l I F k s M T d 9 J n F 1 b 3 Q 7 L C Z x d W 9 0 O 1 N l Y 3 R p b 2 4 x L 3 R D b 2 5 z d H J 1 Y 3 R p b 2 4 v Q X V 0 b 1 J l b W 9 2 Z W R D b 2 x 1 b W 5 z M S 5 7 R E l N T V 9 U e X B l L D E 4 f S Z x d W 9 0 O y w m c X V v d D t T Z W N 0 a W 9 u M S 9 0 Q 2 9 u c 3 R y d W N 0 a W 9 u L 0 F 1 d G 9 S Z W 1 v d m V k Q 2 9 s d W 1 u c z E u e 0 R f T 0 k t Q 2 9 t c C w x O X 0 m c X V v d D s s J n F 1 b 3 Q 7 U 2 V j d G l v b j E v d E N v b n N 0 c n V j d G l v b i 9 B d X R v U m V t b 3 Z l Z E N v b H V t b n M x L n t E X 0 V D Q 1 9 D b 2 1 w L D I w f S Z x d W 9 0 O y w m c X V v d D t T Z W N 0 a W 9 u M S 9 0 Q 2 9 u c 3 R y d W N 0 a W 9 u L 0 F 1 d G 9 S Z W 1 v d m V k Q 2 9 s d W 1 u c z E u e 0 R f R G V u c 2 l 0 e S w y M X 0 m c X V v d D t d L C Z x d W 9 0 O 1 J l b G F 0 a W 9 u c 2 h p c E l u Z m 8 m c X V v d D s 6 W 1 1 9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d E N v b n N 0 c n V j d G l v b i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0 Q 2 9 u c 3 R y d W N 0 a W 9 u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0 N v b X B v b m V u d F 9 D b 3 N 0 X 0 N h b G M 8 L 0 l 0 Z W 1 Q Y X R o P j w v S X R l b U x v Y 2 F 0 a W 9 u P j x T d G F i b G V F b n R y a W V z P j x F b n R y e S B U e X B l P S J R d W V y e U l E I i B W Y W x 1 Z T 0 i c z Y 4 Z j E 3 N j Y 3 L T g y N D M t N D V l Y i 1 h M T F h L T d k Y T g 2 N D Y 2 N W U 1 M y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V G F y Z 2 V 0 I i B W Y W x 1 Z T 0 i c 2 N D b 2 1 w b 2 5 l b n R f Q 2 9 z d F 9 D Y W x j I i A v P j x F b n R y e S B U e X B l P S J G a W x s Z W R D b 2 1 w b G V 0 Z V J l c 3 V s d F R v V 2 9 y a 3 N o Z W V 0 I i B W Y W x 1 Z T 0 i b D E i I C 8 + P E V u d H J 5 I F R 5 c G U 9 I k Z p b G x D b 2 x 1 b W 5 O Y W 1 l c y I g V m F s d W U 9 I n N b J n F 1 b 3 Q 7 R E l N T V 9 O Y W 1 l J n F 1 b 3 Q 7 L C Z x d W 9 0 O 1 B h Y 2 t h Z 2 U g T m F t Z S Z x d W 9 0 O y w m c X V v d D t W Z X J z a W 9 u J n F 1 b 3 Q 7 L C Z x d W 9 0 O 1 l l Y X I m c X V v d D s s J n F 1 b 3 Q 7 Q 2 9 t c F 9 E Z W 5 z a X R 5 J n F 1 b 3 Q 7 L C Z x d W 9 0 O 0 l u d G V y Z m F j Z S Z x d W 9 0 O y w m c X V v d D t Q c m 9 j Z X N z J n F 1 b 3 Q 7 L C Z x d W 9 0 O 0 R p Z S B E Z W 5 z a X R 5 J n F 1 b 3 Q 7 L C Z x d W 9 0 O 0 N v c 3 R f Q W R q J n F 1 b 3 Q 7 L C Z x d W 9 0 O 0 l P X 0 R p Z S Z x d W 9 0 O y w m c X V v d D t F Q 0 N f R G l l J n F 1 b 3 Q 7 L C Z x d W 9 0 O 0 x v Z 2 l j X 0 R p Z V 9 j b 3 N 0 J n F 1 b 3 Q 7 L C Z x d W 9 0 O y N f R F J B T V 9 E a W U m c X V v d D s s J n F 1 b 3 Q 7 I 1 9 M b 2 d p Y 1 9 E a W U m c X V v d D s s J n F 1 b 3 Q 7 I 1 R v d G F s X 0 R p Z S Z x d W 9 0 O y w m c X V v d D t Q Q V Q m c X V v d D s s J n F 1 b 3 Q 7 U G F j a 2 F n Z S B Y J n F 1 b 3 Q 7 L C Z x d W 9 0 O 1 B h Y 2 t h Z 2 U g W S Z x d W 9 0 O y w m c X V v d D t E S U 1 N X 1 R 5 c G U m c X V v d D s s J n F 1 b 3 Q 7 R F 9 P S S 1 D b 2 1 w J n F 1 b 3 Q 7 L C Z x d W 9 0 O 0 R f R U N D X 0 N v b X A m c X V v d D s s J n F 1 b 3 Q 7 R F 9 E Z W 5 z a X R 5 J n F 1 b 3 Q 7 L C Z x d W 9 0 O 1 d h Z m V y I E N v c 3 Q m c X V v d D s s J n F 1 b 3 Q 7 d F d h Z m V y Q W R q L k F k a i U m c X V v d D s s J n F 1 b 3 Q 7 R G l l X 1 N p e m U m c X V v d D s s J n F 1 b 3 Q 7 U G F j a 2 F n Z S A k L 2 1 t X j I m c X V v d D s s J n F 1 b 3 Q 7 Q X N z e S B j b 3 N 0 I H A g R F J B T S B k a W U m c X V v d D s s J n F 1 b 3 Q 7 V G V z d C B j b 3 N 0 I H A g R F J B T S B k a W U m c X V v d D s s J n F 1 b 3 Q 7 R m l u Y W w g d G V z d C B 5 a W V s Z C B w I G R p Z S Z x d W 9 0 O y w m c X V v d D t B Z G p f V 2 F m Z X J f Q 2 9 z d C Z x d W 9 0 O y w m c X V v d D t N Y X h f R G l l X 1 d h Z m V y J n F 1 b 3 Q 7 L C Z x d W 9 0 O 0 R p Z V 9 Z a W V s Z C Z x d W 9 0 O y w m c X V v d D t Z a W V s Z G V k X 0 R p Z S 9 X Y W Z l c i Z x d W 9 0 O y w m c X V v d D t E a W V f Q 2 9 z d C Z x d W 9 0 O y w m c X V v d D t B Z 3 J l Z 2 F 0 Z V 9 T a V 9 D b 3 N 0 J n F 1 b 3 Q 7 L C Z x d W 9 0 O 1 B B V F 9 D b 3 N 0 J n F 1 b 3 Q 7 L C Z x d W 9 0 O 1 R l c 3 R f W W l l b G Q m c X V v d D s s J n F 1 b 3 Q 7 W W l l b G R f b G 9 z c 1 9 j b 3 N 0 J n F 1 b 3 Q 7 L C Z x d W 9 0 O 0 Z p b m F s X 0 N v b X B f Q 2 9 z d C Z x d W 9 0 O 1 0 i I C 8 + P E V u d H J 5 I F R 5 c G U 9 I k Z p b G x D b 2 x 1 b W 5 U e X B l c y I g V m F s d W U 9 I n N C Z 0 F H Q X d N R 0 J n T U d B d 0 1 G Q X d N R E J n V U Z C Z 0 1 E Q X h F R U J R V U Z C U V V S Q X d R R E V S R V J C Q k V B I i A v P j x F b n R y e S B U e X B l P S J G a W x s T G F z d F V w Z G F 0 Z W Q i I F Z h b H V l P S J k M j A y N C 0 w N i 0 y N 1 Q x O T o 0 O D o 1 M i 4 5 N T I x N T c z W i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Q 2 9 1 b n Q i I F Z h b H V l P S J s M T I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M 5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j Q 2 9 t c G 9 u Z W 5 0 X 0 N v c 3 R f Q 2 F s Y y 9 B d X R v U m V t b 3 Z l Z E N v b H V t b n M x L n t E S U 1 N X 0 5 h b W U s M H 0 m c X V v d D s s J n F 1 b 3 Q 7 U 2 V j d G l v b j E v Y 0 N v b X B v b m V u d F 9 D b 3 N 0 X 0 N h b G M v Q X V 0 b 1 J l b W 9 2 Z W R D b 2 x 1 b W 5 z M S 5 7 U G F j a 2 F n Z S B O Y W 1 l L D F 9 J n F 1 b 3 Q 7 L C Z x d W 9 0 O 1 N l Y 3 R p b 2 4 x L 2 N D b 2 1 w b 2 5 l b n R f Q 2 9 z d F 9 D Y W x j L 0 F 1 d G 9 S Z W 1 v d m V k Q 2 9 s d W 1 u c z E u e 1 Z l c n N p b 2 4 s M n 0 m c X V v d D s s J n F 1 b 3 Q 7 U 2 V j d G l v b j E v Y 0 N v b X B v b m V u d F 9 D b 3 N 0 X 0 N h b G M v Q X V 0 b 1 J l b W 9 2 Z W R D b 2 x 1 b W 5 z M S 5 7 W W V h c i w z f S Z x d W 9 0 O y w m c X V v d D t T Z W N 0 a W 9 u M S 9 j Q 2 9 t c G 9 u Z W 5 0 X 0 N v c 3 R f Q 2 F s Y y 9 B d X R v U m V t b 3 Z l Z E N v b H V t b n M x L n t D b 2 1 w X 0 R l b n N p d H k s N H 0 m c X V v d D s s J n F 1 b 3 Q 7 U 2 V j d G l v b j E v Y 0 N v b X B v b m V u d F 9 D b 3 N 0 X 0 N h b G M v Q X V 0 b 1 J l b W 9 2 Z W R D b 2 x 1 b W 5 z M S 5 7 S W 5 0 Z X J m Y W N l L D V 9 J n F 1 b 3 Q 7 L C Z x d W 9 0 O 1 N l Y 3 R p b 2 4 x L 2 N D b 2 1 w b 2 5 l b n R f Q 2 9 z d F 9 D Y W x j L 0 F 1 d G 9 S Z W 1 v d m V k Q 2 9 s d W 1 u c z E u e 1 B y b 2 N l c 3 M s N n 0 m c X V v d D s s J n F 1 b 3 Q 7 U 2 V j d G l v b j E v Y 0 N v b X B v b m V u d F 9 D b 3 N 0 X 0 N h b G M v Q X V 0 b 1 J l b W 9 2 Z W R D b 2 x 1 b W 5 z M S 5 7 R G l l I E R l b n N p d H k s N 3 0 m c X V v d D s s J n F 1 b 3 Q 7 U 2 V j d G l v b j E v Y 0 N v b X B v b m V u d F 9 D b 3 N 0 X 0 N h b G M v Q X V 0 b 1 J l b W 9 2 Z W R D b 2 x 1 b W 5 z M S 5 7 Q 2 9 z d F 9 B Z G o s O H 0 m c X V v d D s s J n F 1 b 3 Q 7 U 2 V j d G l v b j E v Y 0 N v b X B v b m V u d F 9 D b 3 N 0 X 0 N h b G M v Q X V 0 b 1 J l b W 9 2 Z W R D b 2 x 1 b W 5 z M S 5 7 S U 9 f R G l l L D l 9 J n F 1 b 3 Q 7 L C Z x d W 9 0 O 1 N l Y 3 R p b 2 4 x L 2 N D b 2 1 w b 2 5 l b n R f Q 2 9 z d F 9 D Y W x j L 0 F 1 d G 9 S Z W 1 v d m V k Q 2 9 s d W 1 u c z E u e 0 V D Q 1 9 E a W U s M T B 9 J n F 1 b 3 Q 7 L C Z x d W 9 0 O 1 N l Y 3 R p b 2 4 x L 2 N D b 2 1 w b 2 5 l b n R f Q 2 9 z d F 9 D Y W x j L 0 F 1 d G 9 S Z W 1 v d m V k Q 2 9 s d W 1 u c z E u e 0 x v Z 2 l j X 0 R p Z V 9 j b 3 N 0 L D E x f S Z x d W 9 0 O y w m c X V v d D t T Z W N 0 a W 9 u M S 9 j Q 2 9 t c G 9 u Z W 5 0 X 0 N v c 3 R f Q 2 F s Y y 9 B d X R v U m V t b 3 Z l Z E N v b H V t b n M x L n s j X 0 R S Q U 1 f R G l l L D E y f S Z x d W 9 0 O y w m c X V v d D t T Z W N 0 a W 9 u M S 9 j Q 2 9 t c G 9 u Z W 5 0 X 0 N v c 3 R f Q 2 F s Y y 9 B d X R v U m V t b 3 Z l Z E N v b H V t b n M x L n s j X 0 x v Z 2 l j X 0 R p Z S w x M 3 0 m c X V v d D s s J n F 1 b 3 Q 7 U 2 V j d G l v b j E v Y 0 N v b X B v b m V u d F 9 D b 3 N 0 X 0 N h b G M v Q X V 0 b 1 J l b W 9 2 Z W R D b 2 x 1 b W 5 z M S 5 7 I 1 R v d G F s X 0 R p Z S w x N H 0 m c X V v d D s s J n F 1 b 3 Q 7 U 2 V j d G l v b j E v Y 0 N v b X B v b m V u d F 9 D b 3 N 0 X 0 N h b G M v Q X V 0 b 1 J l b W 9 2 Z W R D b 2 x 1 b W 5 z M S 5 7 U E F U L D E 1 f S Z x d W 9 0 O y w m c X V v d D t T Z W N 0 a W 9 u M S 9 j Q 2 9 t c G 9 u Z W 5 0 X 0 N v c 3 R f Q 2 F s Y y 9 B d X R v U m V t b 3 Z l Z E N v b H V t b n M x L n t Q Y W N r Y W d l I F g s M T Z 9 J n F 1 b 3 Q 7 L C Z x d W 9 0 O 1 N l Y 3 R p b 2 4 x L 2 N D b 2 1 w b 2 5 l b n R f Q 2 9 z d F 9 D Y W x j L 0 F 1 d G 9 S Z W 1 v d m V k Q 2 9 s d W 1 u c z E u e 1 B h Y 2 t h Z 2 U g W S w x N 3 0 m c X V v d D s s J n F 1 b 3 Q 7 U 2 V j d G l v b j E v Y 0 N v b X B v b m V u d F 9 D b 3 N 0 X 0 N h b G M v Q X V 0 b 1 J l b W 9 2 Z W R D b 2 x 1 b W 5 z M S 5 7 R E l N T V 9 U e X B l L D E 4 f S Z x d W 9 0 O y w m c X V v d D t T Z W N 0 a W 9 u M S 9 j Q 2 9 t c G 9 u Z W 5 0 X 0 N v c 3 R f Q 2 F s Y y 9 B d X R v U m V t b 3 Z l Z E N v b H V t b n M x L n t E X 0 9 J L U N v b X A s M T l 9 J n F 1 b 3 Q 7 L C Z x d W 9 0 O 1 N l Y 3 R p b 2 4 x L 2 N D b 2 1 w b 2 5 l b n R f Q 2 9 z d F 9 D Y W x j L 0 F 1 d G 9 S Z W 1 v d m V k Q 2 9 s d W 1 u c z E u e 0 R f R U N D X 0 N v b X A s M j B 9 J n F 1 b 3 Q 7 L C Z x d W 9 0 O 1 N l Y 3 R p b 2 4 x L 2 N D b 2 1 w b 2 5 l b n R f Q 2 9 z d F 9 D Y W x j L 0 F 1 d G 9 S Z W 1 v d m V k Q 2 9 s d W 1 u c z E u e 0 R f R G V u c 2 l 0 e S w y M X 0 m c X V v d D s s J n F 1 b 3 Q 7 U 2 V j d G l v b j E v Y 0 N v b X B v b m V u d F 9 D b 3 N 0 X 0 N h b G M v Q X V 0 b 1 J l b W 9 2 Z W R D b 2 x 1 b W 5 z M S 5 7 V 2 F m Z X I g Q 2 9 z d C w y M n 0 m c X V v d D s s J n F 1 b 3 Q 7 U 2 V j d G l v b j E v Y 0 N v b X B v b m V u d F 9 D b 3 N 0 X 0 N h b G M v Q X V 0 b 1 J l b W 9 2 Z W R D b 2 x 1 b W 5 z M S 5 7 d F d h Z m V y Q W R q L k F k a i U s M j N 9 J n F 1 b 3 Q 7 L C Z x d W 9 0 O 1 N l Y 3 R p b 2 4 x L 2 N D b 2 1 w b 2 5 l b n R f Q 2 9 z d F 9 D Y W x j L 0 F 1 d G 9 S Z W 1 v d m V k Q 2 9 s d W 1 u c z E u e 0 R p Z V 9 T a X p l L D I 0 f S Z x d W 9 0 O y w m c X V v d D t T Z W N 0 a W 9 u M S 9 j Q 2 9 t c G 9 u Z W 5 0 X 0 N v c 3 R f Q 2 F s Y y 9 B d X R v U m V t b 3 Z l Z E N v b H V t b n M x L n t Q Y W N r Y W d l I C Q v b W 1 e M i w y N X 0 m c X V v d D s s J n F 1 b 3 Q 7 U 2 V j d G l v b j E v Y 0 N v b X B v b m V u d F 9 D b 3 N 0 X 0 N h b G M v Q X V 0 b 1 J l b W 9 2 Z W R D b 2 x 1 b W 5 z M S 5 7 Q X N z e S B j b 3 N 0 I H A g R F J B T S B k a W U s M j Z 9 J n F 1 b 3 Q 7 L C Z x d W 9 0 O 1 N l Y 3 R p b 2 4 x L 2 N D b 2 1 w b 2 5 l b n R f Q 2 9 z d F 9 D Y W x j L 0 F 1 d G 9 S Z W 1 v d m V k Q 2 9 s d W 1 u c z E u e 1 R l c 3 Q g Y 2 9 z d C B w I E R S Q U 0 g Z G l l L D I 3 f S Z x d W 9 0 O y w m c X V v d D t T Z W N 0 a W 9 u M S 9 j Q 2 9 t c G 9 u Z W 5 0 X 0 N v c 3 R f Q 2 F s Y y 9 B d X R v U m V t b 3 Z l Z E N v b H V t b n M x L n t G a W 5 h b C B 0 Z X N 0 I H l p Z W x k I H A g Z G l l L D I 4 f S Z x d W 9 0 O y w m c X V v d D t T Z W N 0 a W 9 u M S 9 j Q 2 9 t c G 9 u Z W 5 0 X 0 N v c 3 R f Q 2 F s Y y 9 B d X R v U m V t b 3 Z l Z E N v b H V t b n M x L n t B Z G p f V 2 F m Z X J f Q 2 9 z d C w y O X 0 m c X V v d D s s J n F 1 b 3 Q 7 U 2 V j d G l v b j E v Y 0 N v b X B v b m V u d F 9 D b 3 N 0 X 0 N h b G M v Q X V 0 b 1 J l b W 9 2 Z W R D b 2 x 1 b W 5 z M S 5 7 T W F 4 X 0 R p Z V 9 X Y W Z l c i w z M H 0 m c X V v d D s s J n F 1 b 3 Q 7 U 2 V j d G l v b j E v Y 0 N v b X B v b m V u d F 9 D b 3 N 0 X 0 N h b G M v Q X V 0 b 1 J l b W 9 2 Z W R D b 2 x 1 b W 5 z M S 5 7 R G l l X 1 l p Z W x k L D M x f S Z x d W 9 0 O y w m c X V v d D t T Z W N 0 a W 9 u M S 9 j Q 2 9 t c G 9 u Z W 5 0 X 0 N v c 3 R f Q 2 F s Y y 9 B d X R v U m V t b 3 Z l Z E N v b H V t b n M x L n t Z a W V s Z G V k X 0 R p Z S 9 X Y W Z l c i w z M n 0 m c X V v d D s s J n F 1 b 3 Q 7 U 2 V j d G l v b j E v Y 0 N v b X B v b m V u d F 9 D b 3 N 0 X 0 N h b G M v Q X V 0 b 1 J l b W 9 2 Z W R D b 2 x 1 b W 5 z M S 5 7 R G l l X 0 N v c 3 Q s M z N 9 J n F 1 b 3 Q 7 L C Z x d W 9 0 O 1 N l Y 3 R p b 2 4 x L 2 N D b 2 1 w b 2 5 l b n R f Q 2 9 z d F 9 D Y W x j L 0 F 1 d G 9 S Z W 1 v d m V k Q 2 9 s d W 1 u c z E u e 0 F n c m V n Y X R l X 1 N p X 0 N v c 3 Q s M z R 9 J n F 1 b 3 Q 7 L C Z x d W 9 0 O 1 N l Y 3 R p b 2 4 x L 2 N D b 2 1 w b 2 5 l b n R f Q 2 9 z d F 9 D Y W x j L 0 F 1 d G 9 S Z W 1 v d m V k Q 2 9 s d W 1 u c z E u e 1 B B V F 9 D b 3 N 0 L D M 1 f S Z x d W 9 0 O y w m c X V v d D t T Z W N 0 a W 9 u M S 9 j Q 2 9 t c G 9 u Z W 5 0 X 0 N v c 3 R f Q 2 F s Y y 9 B d X R v U m V t b 3 Z l Z E N v b H V t b n M x L n t U Z X N 0 X 1 l p Z W x k L D M 2 f S Z x d W 9 0 O y w m c X V v d D t T Z W N 0 a W 9 u M S 9 j Q 2 9 t c G 9 u Z W 5 0 X 0 N v c 3 R f Q 2 F s Y y 9 B d X R v U m V t b 3 Z l Z E N v b H V t b n M x L n t Z a W V s Z F 9 s b 3 N z X 2 N v c 3 Q s M z d 9 J n F 1 b 3 Q 7 L C Z x d W 9 0 O 1 N l Y 3 R p b 2 4 x L 2 N D b 2 1 w b 2 5 l b n R f Q 2 9 z d F 9 D Y W x j L 0 F 1 d G 9 S Z W 1 v d m V k Q 2 9 s d W 1 u c z E u e 0 Z p b m F s X 0 N v b X B f Q 2 9 z d C w z O H 0 m c X V v d D t d L C Z x d W 9 0 O 0 N v b H V t b k N v d W 5 0 J n F 1 b 3 Q 7 O j M 5 L C Z x d W 9 0 O 0 t l e U N v b H V t b k 5 h b W V z J n F 1 b 3 Q 7 O l t d L C Z x d W 9 0 O 0 N v b H V t b k l k Z W 5 0 a X R p Z X M m c X V v d D s 6 W y Z x d W 9 0 O 1 N l Y 3 R p b 2 4 x L 2 N D b 2 1 w b 2 5 l b n R f Q 2 9 z d F 9 D Y W x j L 0 F 1 d G 9 S Z W 1 v d m V k Q 2 9 s d W 1 u c z E u e 0 R J T U 1 f T m F t Z S w w f S Z x d W 9 0 O y w m c X V v d D t T Z W N 0 a W 9 u M S 9 j Q 2 9 t c G 9 u Z W 5 0 X 0 N v c 3 R f Q 2 F s Y y 9 B d X R v U m V t b 3 Z l Z E N v b H V t b n M x L n t Q Y W N r Y W d l I E 5 h b W U s M X 0 m c X V v d D s s J n F 1 b 3 Q 7 U 2 V j d G l v b j E v Y 0 N v b X B v b m V u d F 9 D b 3 N 0 X 0 N h b G M v Q X V 0 b 1 J l b W 9 2 Z W R D b 2 x 1 b W 5 z M S 5 7 V m V y c 2 l v b i w y f S Z x d W 9 0 O y w m c X V v d D t T Z W N 0 a W 9 u M S 9 j Q 2 9 t c G 9 u Z W 5 0 X 0 N v c 3 R f Q 2 F s Y y 9 B d X R v U m V t b 3 Z l Z E N v b H V t b n M x L n t Z Z W F y L D N 9 J n F 1 b 3 Q 7 L C Z x d W 9 0 O 1 N l Y 3 R p b 2 4 x L 2 N D b 2 1 w b 2 5 l b n R f Q 2 9 z d F 9 D Y W x j L 0 F 1 d G 9 S Z W 1 v d m V k Q 2 9 s d W 1 u c z E u e 0 N v b X B f R G V u c 2 l 0 e S w 0 f S Z x d W 9 0 O y w m c X V v d D t T Z W N 0 a W 9 u M S 9 j Q 2 9 t c G 9 u Z W 5 0 X 0 N v c 3 R f Q 2 F s Y y 9 B d X R v U m V t b 3 Z l Z E N v b H V t b n M x L n t J b n R l c m Z h Y 2 U s N X 0 m c X V v d D s s J n F 1 b 3 Q 7 U 2 V j d G l v b j E v Y 0 N v b X B v b m V u d F 9 D b 3 N 0 X 0 N h b G M v Q X V 0 b 1 J l b W 9 2 Z W R D b 2 x 1 b W 5 z M S 5 7 U H J v Y 2 V z c y w 2 f S Z x d W 9 0 O y w m c X V v d D t T Z W N 0 a W 9 u M S 9 j Q 2 9 t c G 9 u Z W 5 0 X 0 N v c 3 R f Q 2 F s Y y 9 B d X R v U m V t b 3 Z l Z E N v b H V t b n M x L n t E a W U g R G V u c 2 l 0 e S w 3 f S Z x d W 9 0 O y w m c X V v d D t T Z W N 0 a W 9 u M S 9 j Q 2 9 t c G 9 u Z W 5 0 X 0 N v c 3 R f Q 2 F s Y y 9 B d X R v U m V t b 3 Z l Z E N v b H V t b n M x L n t D b 3 N 0 X 0 F k a i w 4 f S Z x d W 9 0 O y w m c X V v d D t T Z W N 0 a W 9 u M S 9 j Q 2 9 t c G 9 u Z W 5 0 X 0 N v c 3 R f Q 2 F s Y y 9 B d X R v U m V t b 3 Z l Z E N v b H V t b n M x L n t J T 1 9 E a W U s O X 0 m c X V v d D s s J n F 1 b 3 Q 7 U 2 V j d G l v b j E v Y 0 N v b X B v b m V u d F 9 D b 3 N 0 X 0 N h b G M v Q X V 0 b 1 J l b W 9 2 Z W R D b 2 x 1 b W 5 z M S 5 7 R U N D X 0 R p Z S w x M H 0 m c X V v d D s s J n F 1 b 3 Q 7 U 2 V j d G l v b j E v Y 0 N v b X B v b m V u d F 9 D b 3 N 0 X 0 N h b G M v Q X V 0 b 1 J l b W 9 2 Z W R D b 2 x 1 b W 5 z M S 5 7 T G 9 n a W N f R G l l X 2 N v c 3 Q s M T F 9 J n F 1 b 3 Q 7 L C Z x d W 9 0 O 1 N l Y 3 R p b 2 4 x L 2 N D b 2 1 w b 2 5 l b n R f Q 2 9 z d F 9 D Y W x j L 0 F 1 d G 9 S Z W 1 v d m V k Q 2 9 s d W 1 u c z E u e y N f R F J B T V 9 E a W U s M T J 9 J n F 1 b 3 Q 7 L C Z x d W 9 0 O 1 N l Y 3 R p b 2 4 x L 2 N D b 2 1 w b 2 5 l b n R f Q 2 9 z d F 9 D Y W x j L 0 F 1 d G 9 S Z W 1 v d m V k Q 2 9 s d W 1 u c z E u e y N f T G 9 n a W N f R G l l L D E z f S Z x d W 9 0 O y w m c X V v d D t T Z W N 0 a W 9 u M S 9 j Q 2 9 t c G 9 u Z W 5 0 X 0 N v c 3 R f Q 2 F s Y y 9 B d X R v U m V t b 3 Z l Z E N v b H V t b n M x L n s j V G 9 0 Y W x f R G l l L D E 0 f S Z x d W 9 0 O y w m c X V v d D t T Z W N 0 a W 9 u M S 9 j Q 2 9 t c G 9 u Z W 5 0 X 0 N v c 3 R f Q 2 F s Y y 9 B d X R v U m V t b 3 Z l Z E N v b H V t b n M x L n t Q Q V Q s M T V 9 J n F 1 b 3 Q 7 L C Z x d W 9 0 O 1 N l Y 3 R p b 2 4 x L 2 N D b 2 1 w b 2 5 l b n R f Q 2 9 z d F 9 D Y W x j L 0 F 1 d G 9 S Z W 1 v d m V k Q 2 9 s d W 1 u c z E u e 1 B h Y 2 t h Z 2 U g W C w x N n 0 m c X V v d D s s J n F 1 b 3 Q 7 U 2 V j d G l v b j E v Y 0 N v b X B v b m V u d F 9 D b 3 N 0 X 0 N h b G M v Q X V 0 b 1 J l b W 9 2 Z W R D b 2 x 1 b W 5 z M S 5 7 U G F j a 2 F n Z S B Z L D E 3 f S Z x d W 9 0 O y w m c X V v d D t T Z W N 0 a W 9 u M S 9 j Q 2 9 t c G 9 u Z W 5 0 X 0 N v c 3 R f Q 2 F s Y y 9 B d X R v U m V t b 3 Z l Z E N v b H V t b n M x L n t E S U 1 N X 1 R 5 c G U s M T h 9 J n F 1 b 3 Q 7 L C Z x d W 9 0 O 1 N l Y 3 R p b 2 4 x L 2 N D b 2 1 w b 2 5 l b n R f Q 2 9 z d F 9 D Y W x j L 0 F 1 d G 9 S Z W 1 v d m V k Q 2 9 s d W 1 u c z E u e 0 R f T 0 k t Q 2 9 t c C w x O X 0 m c X V v d D s s J n F 1 b 3 Q 7 U 2 V j d G l v b j E v Y 0 N v b X B v b m V u d F 9 D b 3 N 0 X 0 N h b G M v Q X V 0 b 1 J l b W 9 2 Z W R D b 2 x 1 b W 5 z M S 5 7 R F 9 F Q 0 N f Q 2 9 t c C w y M H 0 m c X V v d D s s J n F 1 b 3 Q 7 U 2 V j d G l v b j E v Y 0 N v b X B v b m V u d F 9 D b 3 N 0 X 0 N h b G M v Q X V 0 b 1 J l b W 9 2 Z W R D b 2 x 1 b W 5 z M S 5 7 R F 9 E Z W 5 z a X R 5 L D I x f S Z x d W 9 0 O y w m c X V v d D t T Z W N 0 a W 9 u M S 9 j Q 2 9 t c G 9 u Z W 5 0 X 0 N v c 3 R f Q 2 F s Y y 9 B d X R v U m V t b 3 Z l Z E N v b H V t b n M x L n t X Y W Z l c i B D b 3 N 0 L D I y f S Z x d W 9 0 O y w m c X V v d D t T Z W N 0 a W 9 u M S 9 j Q 2 9 t c G 9 u Z W 5 0 X 0 N v c 3 R f Q 2 F s Y y 9 B d X R v U m V t b 3 Z l Z E N v b H V t b n M x L n t 0 V 2 F m Z X J B Z G o u Q W R q J S w y M 3 0 m c X V v d D s s J n F 1 b 3 Q 7 U 2 V j d G l v b j E v Y 0 N v b X B v b m V u d F 9 D b 3 N 0 X 0 N h b G M v Q X V 0 b 1 J l b W 9 2 Z W R D b 2 x 1 b W 5 z M S 5 7 R G l l X 1 N p e m U s M j R 9 J n F 1 b 3 Q 7 L C Z x d W 9 0 O 1 N l Y 3 R p b 2 4 x L 2 N D b 2 1 w b 2 5 l b n R f Q 2 9 z d F 9 D Y W x j L 0 F 1 d G 9 S Z W 1 v d m V k Q 2 9 s d W 1 u c z E u e 1 B h Y 2 t h Z 2 U g J C 9 t b V 4 y L D I 1 f S Z x d W 9 0 O y w m c X V v d D t T Z W N 0 a W 9 u M S 9 j Q 2 9 t c G 9 u Z W 5 0 X 0 N v c 3 R f Q 2 F s Y y 9 B d X R v U m V t b 3 Z l Z E N v b H V t b n M x L n t B c 3 N 5 I G N v c 3 Q g c C B E U k F N I G R p Z S w y N n 0 m c X V v d D s s J n F 1 b 3 Q 7 U 2 V j d G l v b j E v Y 0 N v b X B v b m V u d F 9 D b 3 N 0 X 0 N h b G M v Q X V 0 b 1 J l b W 9 2 Z W R D b 2 x 1 b W 5 z M S 5 7 V G V z d C B j b 3 N 0 I H A g R F J B T S B k a W U s M j d 9 J n F 1 b 3 Q 7 L C Z x d W 9 0 O 1 N l Y 3 R p b 2 4 x L 2 N D b 2 1 w b 2 5 l b n R f Q 2 9 z d F 9 D Y W x j L 0 F 1 d G 9 S Z W 1 v d m V k Q 2 9 s d W 1 u c z E u e 0 Z p b m F s I H R l c 3 Q g e W l l b G Q g c C B k a W U s M j h 9 J n F 1 b 3 Q 7 L C Z x d W 9 0 O 1 N l Y 3 R p b 2 4 x L 2 N D b 2 1 w b 2 5 l b n R f Q 2 9 z d F 9 D Y W x j L 0 F 1 d G 9 S Z W 1 v d m V k Q 2 9 s d W 1 u c z E u e 0 F k a l 9 X Y W Z l c l 9 D b 3 N 0 L D I 5 f S Z x d W 9 0 O y w m c X V v d D t T Z W N 0 a W 9 u M S 9 j Q 2 9 t c G 9 u Z W 5 0 X 0 N v c 3 R f Q 2 F s Y y 9 B d X R v U m V t b 3 Z l Z E N v b H V t b n M x L n t N Y X h f R G l l X 1 d h Z m V y L D M w f S Z x d W 9 0 O y w m c X V v d D t T Z W N 0 a W 9 u M S 9 j Q 2 9 t c G 9 u Z W 5 0 X 0 N v c 3 R f Q 2 F s Y y 9 B d X R v U m V t b 3 Z l Z E N v b H V t b n M x L n t E a W V f W W l l b G Q s M z F 9 J n F 1 b 3 Q 7 L C Z x d W 9 0 O 1 N l Y 3 R p b 2 4 x L 2 N D b 2 1 w b 2 5 l b n R f Q 2 9 z d F 9 D Y W x j L 0 F 1 d G 9 S Z W 1 v d m V k Q 2 9 s d W 1 u c z E u e 1 l p Z W x k Z W R f R G l l L 1 d h Z m V y L D M y f S Z x d W 9 0 O y w m c X V v d D t T Z W N 0 a W 9 u M S 9 j Q 2 9 t c G 9 u Z W 5 0 X 0 N v c 3 R f Q 2 F s Y y 9 B d X R v U m V t b 3 Z l Z E N v b H V t b n M x L n t E a W V f Q 2 9 z d C w z M 3 0 m c X V v d D s s J n F 1 b 3 Q 7 U 2 V j d G l v b j E v Y 0 N v b X B v b m V u d F 9 D b 3 N 0 X 0 N h b G M v Q X V 0 b 1 J l b W 9 2 Z W R D b 2 x 1 b W 5 z M S 5 7 Q W d y Z W d h d G V f U 2 l f Q 2 9 z d C w z N H 0 m c X V v d D s s J n F 1 b 3 Q 7 U 2 V j d G l v b j E v Y 0 N v b X B v b m V u d F 9 D b 3 N 0 X 0 N h b G M v Q X V 0 b 1 J l b W 9 2 Z W R D b 2 x 1 b W 5 z M S 5 7 U E F U X 0 N v c 3 Q s M z V 9 J n F 1 b 3 Q 7 L C Z x d W 9 0 O 1 N l Y 3 R p b 2 4 x L 2 N D b 2 1 w b 2 5 l b n R f Q 2 9 z d F 9 D Y W x j L 0 F 1 d G 9 S Z W 1 v d m V k Q 2 9 s d W 1 u c z E u e 1 R l c 3 R f W W l l b G Q s M z Z 9 J n F 1 b 3 Q 7 L C Z x d W 9 0 O 1 N l Y 3 R p b 2 4 x L 2 N D b 2 1 w b 2 5 l b n R f Q 2 9 z d F 9 D Y W x j L 0 F 1 d G 9 S Z W 1 v d m V k Q 2 9 s d W 1 u c z E u e 1 l p Z W x k X 2 x v c 3 N f Y 2 9 z d C w z N 3 0 m c X V v d D s s J n F 1 b 3 Q 7 U 2 V j d G l v b j E v Y 0 N v b X B v b m V u d F 9 D b 3 N 0 X 0 N h b G M v Q X V 0 b 1 J l b W 9 2 Z W R D b 2 x 1 b W 5 z M S 5 7 R m l u Y W x f Q 2 9 t c F 9 D b 3 N 0 L D M 4 f S Z x d W 9 0 O 1 0 s J n F 1 b 3 Q 7 U m V s Y X R p b 2 5 z a G l w S W 5 m b y Z x d W 9 0 O z p b X X 0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j Q 2 9 t c G 9 u Z W 5 0 X 0 N v c 3 R f Q 2 F s Y y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Q 2 9 t c G 9 u Z W 5 0 X 0 N v c 3 R f Q 2 F s Y y 9 N Z X J n Z W Q l M j B X Y W Z l c i U y M E N v c 3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Q 2 9 t c G 9 u Z W 5 0 X 0 N v c 3 R f Q 2 F s Y y 9 F e H B h b m R l Z C U y M H R X Y W Z l c k N v c 3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Q 2 9 t c G 9 u Z W 5 0 X 0 N v c 3 R f Q 2 F s Y y 9 S Z W 5 h b W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N D b 2 1 w b 2 5 l b n R f Q 2 9 z d F 9 D Y W x j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0 N v b X B v b m V u d F 9 D b 3 N 0 X 0 N h b G M v T W V y Z 2 V k J T I w V 0 N f Q W R q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0 N v b X B v b m V u d F 9 D b 3 N 0 X 0 N h b G M v R X h w Y W 5 k Z W Q l M j B 0 V 2 F m Z X J B Z G o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Q 2 9 t c G 9 u Z W 5 0 X 0 N v c 3 R f Q 2 F s Y y 9 D a G F u Z 2 V k J T I w V H l w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Q 2 9 t c G 9 u Z W 5 0 X 0 N v c 3 R f Q 2 F s Y y 9 N Z X J n Z W Q l M j B E a W U l M j B T a X p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0 N v b X B v b m V u d F 9 D b 3 N 0 X 0 N h b G M v R X h w Y W 5 k Z W Q l M j B 0 R G l l U 2 l 6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N D b 2 1 w b 2 5 l b n R f Q 2 9 z d F 9 D Y W x j L 0 N o Y W 5 n Z W Q l M j B U e X B l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N D b 2 1 w b 2 5 l b n R f Q 2 9 z d F 9 D Y W x j L 1 J l b m F t Z W Q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N D b 2 1 w b 2 5 l b n R f Q 2 9 z d F 9 D Y W x j L 0 1 l c m d l Z C U y M F B h Y 2 t h Z 2 l u Z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N D b 2 1 w b 2 5 l b n R f Q 2 9 z d F 9 D Y W x j L 0 V 4 c G F u Z G V k J T I w d F B h Y 2 t h Z 2 l u Z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N D b 2 1 w b 2 5 l b n R f Q 2 9 z d F 9 D Y W x j L 0 N o Y W 5 n Z W Q l M j B U e X B l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N D b 2 1 w b 2 5 l b n R f Q 2 9 z d F 9 D Y W x j L 0 F k Z G V k J T I w Q 3 V z d G 9 t J T N B J T I w Q W R q J T I w V 2 F m Z X I l M j B D b 3 N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0 N v b X B v b m V u d F 9 D b 3 N 0 X 0 N h b G M v Q 2 h h b m d l Z C U y M F R 5 c G U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0 N v b X B v b m V u d F 9 D b 3 N 0 X 0 N h b G M v Q W R k Z W Q l M j B D d X N 0 b 2 0 l M 0 E l M j B N Y X g l M j B E a W U l M k Z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0 N v b X B v b m V u d F 9 D b 3 N 0 X 0 N h b G M v Q 2 h h b m d l Z C U y M F R 5 c G U 1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0 N v b X B v b m V u d F 9 D b 3 N 0 X 0 N h b G M v Q W R k Z W Q l M j B D d X N 0 b 2 0 l M 0 E l M j B E a W U l M j B Z a W V s Z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N D b 2 1 w b 2 5 l b n R f Q 2 9 z d F 9 D Y W x j L 0 N o Y W 5 n Z W Q l M j B U e X B l N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N D b 2 1 w b 2 5 l b n R f Q 2 9 z d F 9 D Y W x j L 0 F k Z G V k J T I w Q 3 V z d G 9 t J T N B J T I w W W l l b G R l Z C U y M E Q l M k Z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0 N v b X B v b m V u d F 9 D b 3 N 0 X 0 N h b G M v Q 2 h h b m d l Z C U y M F R 5 c G U 3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0 N v b X B v b m V u d F 9 D b 3 N 0 X 0 N h b G M v Q W R k Z W Q l M j B D d X N 0 b 2 0 l M 0 E l M j B E a W U l M j B D b 3 N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0 N v b X B v b m V u d F 9 D b 3 N 0 X 0 N h b G M v Q 2 h h b m d l Z C U y M F R 5 c G U 4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0 N v b X B v b m V u d F 9 D b 3 N 0 X 0 N h b G M v Q W R k Z W Q l M j B D d X N 0 b 2 0 l M 0 E l M j B U b 3 R h b C U y M F N p J T I w Q 2 9 z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N D b 2 1 w b 2 5 l b n R f Q 2 9 z d F 9 D Y W x j L 0 N o Y W 5 n Z W Q l M j B U e X B l O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N D b 2 1 w b 2 5 l b n R f Q 2 9 z d F 9 D Y W x j L 0 F k Z G V k J T I w Q 3 V z d G 9 t J T N B J T I w U E F U J T I w Q 2 9 z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N D b 2 1 w b 2 5 l b n R f Q 2 9 z d F 9 D Y W x j L 0 N o Y W 5 n Z W Q l M j B U e X B l M T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Q 2 9 t c G 9 u Z W 5 0 X 0 N v c 3 R f Q 2 F s Y y 9 B Z G R l Z C U y M E N 1 c 3 R v b S U z Q S U y M F R l c 3 Q l M j B Z a W V s Z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N D b 2 1 w b 2 5 l b n R f Q 2 9 z d F 9 D Y W x j L 0 N o Y W 5 n Z W Q l M j B U e X B l M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Q 2 9 t c G 9 u Z W 5 0 X 0 N v c 3 R f Q 2 F s Y y 9 B Z G R l Z C U y M E N 1 c 3 R v b S U z Q S U y M F l p Z W x k J T I w Q 2 9 z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N D b 2 1 w b 2 5 l b n R f Q 2 9 z d F 9 D Y W x j L 0 N o Y W 5 n Z W Q l M j B U e X B l M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Q 2 9 t c G 9 u Z W 5 0 X 0 N v c 3 R f Q 2 F s Y y 9 B Z G R l Z C U y M E N 1 c 3 R v b S U z Q S U y M E Z p b m F s J T I w Q 2 9 z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R X Y W Z l c k N v c 3 Q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X V l c n l J R C I g V m F s d W U 9 I n N j N T Q y M m U w M C 0 y M T J j L T R m O D E t O T M 2 Y S 0 2 N D I x M G F i M z E 4 M T I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Z p b G x F c n J v c k N v Z G U i I F Z h b H V l P S J z V W 5 r b m 9 3 b i I g L z 4 8 R W 5 0 c n k g V H l w Z T 0 i R m l s b E x h c 3 R V c G R h d G V k I i B W Y W x 1 Z T 0 i Z D I w M j Q t M D Y t M j d U M T k 6 N T c 6 M D U u M T k w O D E 1 N 1 o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3 R X Y W Z l c k N v c 3 Q v Q X V 0 b 1 J l b W 9 2 Z W R D b 2 x 1 b W 5 z M S 5 7 U H J v Y 2 V z c y w w f S Z x d W 9 0 O y w m c X V v d D t T Z W N 0 a W 9 u M S 9 0 V 2 F m Z X J D b 3 N 0 L 0 F 1 d G 9 S Z W 1 v d m V k Q 2 9 s d W 1 u c z E u e 1 l l Y X I s M X 0 m c X V v d D s s J n F 1 b 3 Q 7 U 2 V j d G l v b j E v d F d h Z m V y Q 2 9 z d C 9 B d X R v U m V t b 3 Z l Z E N v b H V t b n M x L n t X Y W Z l c i B D b 3 N 0 L D J 9 J n F 1 b 3 Q 7 X S w m c X V v d D t D b 2 x 1 b W 5 D b 3 V u d C Z x d W 9 0 O z o z L C Z x d W 9 0 O 0 t l e U N v b H V t b k 5 h b W V z J n F 1 b 3 Q 7 O l t d L C Z x d W 9 0 O 0 N v b H V t b k l k Z W 5 0 a X R p Z X M m c X V v d D s 6 W y Z x d W 9 0 O 1 N l Y 3 R p b 2 4 x L 3 R X Y W Z l c k N v c 3 Q v Q X V 0 b 1 J l b W 9 2 Z W R D b 2 x 1 b W 5 z M S 5 7 U H J v Y 2 V z c y w w f S Z x d W 9 0 O y w m c X V v d D t T Z W N 0 a W 9 u M S 9 0 V 2 F m Z X J D b 3 N 0 L 0 F 1 d G 9 S Z W 1 v d m V k Q 2 9 s d W 1 u c z E u e 1 l l Y X I s M X 0 m c X V v d D s s J n F 1 b 3 Q 7 U 2 V j d G l v b j E v d F d h Z m V y Q 2 9 z d C 9 B d X R v U m V t b 3 Z l Z E N v b H V t b n M x L n t X Y W Z l c i B D b 3 N 0 L D J 9 J n F 1 b 3 Q 7 X S w m c X V v d D t S Z W x h d G l v b n N o a X B J b m Z v J n F 1 b 3 Q 7 O l t d f S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3 R X Y W Z l c k N v c 3 Q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d F d h Z m V y Q 2 9 z d C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R X Y W Z l c k F k a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R d W V y e U l E I i B W Y W x 1 Z T 0 i c 2 U 1 O W E 4 N T I 5 L T Y w N T k t N D Y w N i 1 h N m M 1 L T Z i N j B i N T Y 4 N D k 3 M y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R m l s b E V y c m 9 y Q 2 9 k Z S I g V m F s d W U 9 I n N V b m t u b 3 d u I i A v P j x F b n R y e S B U e X B l P S J G a W x s T G F z d F V w Z G F 0 Z W Q i I F Z h b H V l P S J k M j A y N C 0 w N i 0 y N 1 Q x O T o 1 N z o w N S 4 x O T k z M j E z W i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d F d h Z m V y Q W R q L 0 F 1 d G 9 S Z W 1 v d m V k Q 2 9 s d W 1 u c z E u e 1 l l Y X I s M H 0 m c X V v d D s s J n F 1 b 3 Q 7 U 2 V j d G l v b j E v d F d h Z m V y Q W R q L 0 F 1 d G 9 S Z W 1 v d m V k Q 2 9 s d W 1 u c z E u e 0 N v c 3 Q g Q W R q L D F 9 J n F 1 b 3 Q 7 L C Z x d W 9 0 O 1 N l Y 3 R p b 2 4 x L 3 R X Y W Z l c k F k a i 9 B d X R v U m V t b 3 Z l Z E N v b H V t b n M x L n t B Z G o l L D J 9 J n F 1 b 3 Q 7 X S w m c X V v d D t D b 2 x 1 b W 5 D b 3 V u d C Z x d W 9 0 O z o z L C Z x d W 9 0 O 0 t l e U N v b H V t b k 5 h b W V z J n F 1 b 3 Q 7 O l t d L C Z x d W 9 0 O 0 N v b H V t b k l k Z W 5 0 a X R p Z X M m c X V v d D s 6 W y Z x d W 9 0 O 1 N l Y 3 R p b 2 4 x L 3 R X Y W Z l c k F k a i 9 B d X R v U m V t b 3 Z l Z E N v b H V t b n M x L n t Z Z W F y L D B 9 J n F 1 b 3 Q 7 L C Z x d W 9 0 O 1 N l Y 3 R p b 2 4 x L 3 R X Y W Z l c k F k a i 9 B d X R v U m V t b 3 Z l Z E N v b H V t b n M x L n t D b 3 N 0 I E F k a i w x f S Z x d W 9 0 O y w m c X V v d D t T Z W N 0 a W 9 u M S 9 0 V 2 F m Z X J B Z G o v Q X V 0 b 1 J l b W 9 2 Z W R D b 2 x 1 b W 5 z M S 5 7 Q W R q J S w y f S Z x d W 9 0 O 1 0 s J n F 1 b 3 Q 7 U m V s Y X R p b 2 5 z a G l w S W 5 m b y Z x d W 9 0 O z p b X X 0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0 V 2 F m Z X J B Z G o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d F d h Z m V y Q W R q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d E R p Z V N p e m U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X V l c n l J R C I g V m F s d W U 9 I n M 3 M W Q 5 Y T V l M C 1 h Y z k 0 L T R k N 2 M t O D d k Y i 1 m M D N m Y 2 Y 3 M D U x M W Y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Z p b G x F c n J v c k N v Z G U i I F Z h b H V l P S J z V W 5 r b m 9 3 b i I g L z 4 8 R W 5 0 c n k g V H l w Z T 0 i R m l s b E x h c 3 R V c G R h d G V k I i B W Y W x 1 Z T 0 i Z D I w M j Q t M D Y t M j d U M T k 6 N T c 6 M D U u M j A 2 M D E z N 1 o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3 R E a W V T a X p l L 0 F 1 d G 9 S Z W 1 v d m V k Q 2 9 s d W 1 u c z E u e 1 l l Y X I s M H 0 m c X V v d D s s J n F 1 b 3 Q 7 U 2 V j d G l v b j E v d E R p Z V N p e m U v Q X V 0 b 1 J l b W 9 2 Z W R D b 2 x 1 b W 5 z M S 5 7 U H J v Y 2 V z c y w x f S Z x d W 9 0 O y w m c X V v d D t T Z W N 0 a W 9 u M S 9 0 R G l l U 2 l 6 Z S 9 B d X R v U m V t b 3 Z l Z E N v b H V t b n M x L n t U Z W N o L D J 9 J n F 1 b 3 Q 7 L C Z x d W 9 0 O 1 N l Y 3 R p b 2 4 x L 3 R E a W V T a X p l L 0 F 1 d G 9 S Z W 1 v d m V k Q 2 9 s d W 1 u c z E u e 0 R l b n N p d H k s M 3 0 m c X V v d D s s J n F 1 b 3 Q 7 U 2 V j d G l v b j E v d E R p Z V N p e m U v Q X V 0 b 1 J l b W 9 2 Z W R D b 2 x 1 b W 5 z M S 5 7 R G l l X 1 N p e m U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d E R p Z V N p e m U v Q X V 0 b 1 J l b W 9 2 Z W R D b 2 x 1 b W 5 z M S 5 7 W W V h c i w w f S Z x d W 9 0 O y w m c X V v d D t T Z W N 0 a W 9 u M S 9 0 R G l l U 2 l 6 Z S 9 B d X R v U m V t b 3 Z l Z E N v b H V t b n M x L n t Q c m 9 j Z X N z L D F 9 J n F 1 b 3 Q 7 L C Z x d W 9 0 O 1 N l Y 3 R p b 2 4 x L 3 R E a W V T a X p l L 0 F 1 d G 9 S Z W 1 v d m V k Q 2 9 s d W 1 u c z E u e 1 R l Y 2 g s M n 0 m c X V v d D s s J n F 1 b 3 Q 7 U 2 V j d G l v b j E v d E R p Z V N p e m U v Q X V 0 b 1 J l b W 9 2 Z W R D b 2 x 1 b W 5 z M S 5 7 R G V u c 2 l 0 e S w z f S Z x d W 9 0 O y w m c X V v d D t T Z W N 0 a W 9 u M S 9 0 R G l l U 2 l 6 Z S 9 B d X R v U m V t b 3 Z l Z E N v b H V t b n M x L n t E a W V f U 2 l 6 Z S w 0 f S Z x d W 9 0 O 1 0 s J n F 1 b 3 Q 7 U m V s Y X R p b 2 5 z a G l w S W 5 m b y Z x d W 9 0 O z p b X X 0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0 R G l l U 2 l 6 Z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0 R G l l U 2 l 6 Z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R Q Y W N r Y W d p b m c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X V l c n l J R C I g V m F s d W U 9 I n M 0 Z D V l N T l l M S 0 1 M T Y 0 L T Q 3 M T c t Y j F m M y 0 w M z l h M m J j Y 2 Q 0 Z W M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Z p b G x F c n J v c k N v Z G U i I F Z h b H V l P S J z V W 5 r b m 9 3 b i I g L z 4 8 R W 5 0 c n k g V H l w Z T 0 i R m l s b E x h c 3 R V c G R h d G V k I i B W Y W x 1 Z T 0 i Z D I w M j Q t M D Y t M j d U M T k 6 N T c 6 M D U u M j E z M D I 4 N 1 o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3 R Q Y W N r Y W d p b m c v Q X V 0 b 1 J l b W 9 2 Z W R D b 2 x 1 b W 5 z M S 5 7 U 3 R h Y 2 t p b m c g d H l w Z S w w f S Z x d W 9 0 O y w m c X V v d D t T Z W N 0 a W 9 u M S 9 0 U G F j a 2 F n a W 5 n L 0 F 1 d G 9 S Z W 1 v d m V k Q 2 9 s d W 1 u c z E u e 1 B h Y 2 t h Z 2 U g J C 9 t b V 4 y L D F 9 J n F 1 b 3 Q 7 L C Z x d W 9 0 O 1 N l Y 3 R p b 2 4 x L 3 R Q Y W N r Y W d p b m c v Q X V 0 b 1 J l b W 9 2 Z W R D b 2 x 1 b W 5 z M S 5 7 Q X N z e S B j b 3 N 0 I H A g R F J B T S B k a W U s M n 0 m c X V v d D s s J n F 1 b 3 Q 7 U 2 V j d G l v b j E v d F B h Y 2 t h Z 2 l u Z y 9 B d X R v U m V t b 3 Z l Z E N v b H V t b n M x L n t U Z X N 0 I G N v c 3 Q g c C B E U k F N I G R p Z S w z f S Z x d W 9 0 O y w m c X V v d D t T Z W N 0 a W 9 u M S 9 0 U G F j a 2 F n a W 5 n L 0 F 1 d G 9 S Z W 1 v d m V k Q 2 9 s d W 1 u c z E u e 0 Z p b m F s I H R l c 3 Q g e W l l b G Q g c C B k a W U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d F B h Y 2 t h Z 2 l u Z y 9 B d X R v U m V t b 3 Z l Z E N v b H V t b n M x L n t T d G F j a 2 l u Z y B 0 e X B l L D B 9 J n F 1 b 3 Q 7 L C Z x d W 9 0 O 1 N l Y 3 R p b 2 4 x L 3 R Q Y W N r Y W d p b m c v Q X V 0 b 1 J l b W 9 2 Z W R D b 2 x 1 b W 5 z M S 5 7 U G F j a 2 F n Z S A k L 2 1 t X j I s M X 0 m c X V v d D s s J n F 1 b 3 Q 7 U 2 V j d G l v b j E v d F B h Y 2 t h Z 2 l u Z y 9 B d X R v U m V t b 3 Z l Z E N v b H V t b n M x L n t B c 3 N 5 I G N v c 3 Q g c C B E U k F N I G R p Z S w y f S Z x d W 9 0 O y w m c X V v d D t T Z W N 0 a W 9 u M S 9 0 U G F j a 2 F n a W 5 n L 0 F 1 d G 9 S Z W 1 v d m V k Q 2 9 s d W 1 u c z E u e 1 R l c 3 Q g Y 2 9 z d C B w I E R S Q U 0 g Z G l l L D N 9 J n F 1 b 3 Q 7 L C Z x d W 9 0 O 1 N l Y 3 R p b 2 4 x L 3 R Q Y W N r Y W d p b m c v Q X V 0 b 1 J l b W 9 2 Z W R D b 2 x 1 b W 5 z M S 5 7 R m l u Y W w g d G V z d C B 5 a W V s Z C B w I G R p Z S w 0 f S Z x d W 9 0 O 1 0 s J n F 1 b 3 Q 7 U m V s Y X R p b 2 5 z a G l w S W 5 m b y Z x d W 9 0 O z p b X X 0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0 U G F j a 2 F n a W 5 n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R Q Y W N r Y W d p b m c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Q 2 9 t c G 9 u Z W 5 0 X 0 N v c 3 R f Q 2 F s Y y U y M C U y O D I l M j k 8 L 0 l 0 Z W 1 Q Y X R o P j w v S X R l b U x v Y 2 F 0 a W 9 u P j x T d G F i b G V F b n R y a W V z P j x F b n R y e S B U e X B l P S J R d W V y e U l E I i B W Y W x 1 Z T 0 i c 2 I 0 O T c z Y 2 U 1 L W R i Z T M t N D R k Z C 1 i Z T k w L T R h N W N j Z D l h M z R m O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V G F y Z 2 V 0 I i B W Y W x 1 Z T 0 i c 2 N D b 2 1 w b 2 5 l b n R f Q 2 9 z d F 9 D Y W x j M y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Q 2 9 s d W 1 u T m F t Z X M i I F Z h b H V l P S J z W y Z x d W 9 0 O 0 R J T U 1 f T m F t Z S Z x d W 9 0 O y w m c X V v d D t Q Y W N r Y W d l I E 5 h b W U m c X V v d D s s J n F 1 b 3 Q 7 V m V y c 2 l v b i Z x d W 9 0 O y w m c X V v d D t Z Z W F y J n F 1 b 3 Q 7 L C Z x d W 9 0 O 0 N v b X B f R G V u c 2 l 0 e S Z x d W 9 0 O y w m c X V v d D t J b n R l c m Z h Y 2 U m c X V v d D s s J n F 1 b 3 Q 7 U H J v Y 2 V z c y Z x d W 9 0 O y w m c X V v d D t E a W U g R G V u c 2 l 0 e S Z x d W 9 0 O y w m c X V v d D t D b 3 N 0 X 0 F k a i Z x d W 9 0 O y w m c X V v d D t J T 1 9 E a W U m c X V v d D s s J n F 1 b 3 Q 7 R U N D X 0 R p Z S Z x d W 9 0 O y w m c X V v d D t M b 2 d p Y 1 9 E a W V f Y 2 9 z d C Z x d W 9 0 O y w m c X V v d D s j X 0 R S Q U 1 f R G l l J n F 1 b 3 Q 7 L C Z x d W 9 0 O y N f T G 9 n a W N f R G l l J n F 1 b 3 Q 7 L C Z x d W 9 0 O y N U b 3 R h b F 9 E a W U m c X V v d D s s J n F 1 b 3 Q 7 U E F U J n F 1 b 3 Q 7 L C Z x d W 9 0 O 1 B h Y 2 t h Z 2 U g W C Z x d W 9 0 O y w m c X V v d D t Q Y W N r Y W d l I F k m c X V v d D s s J n F 1 b 3 Q 7 R E l N T V 9 U e X B l J n F 1 b 3 Q 7 L C Z x d W 9 0 O 0 R f T 0 k t Q 2 9 t c C Z x d W 9 0 O y w m c X V v d D t E X 0 V D Q 1 9 D b 2 1 w J n F 1 b 3 Q 7 L C Z x d W 9 0 O 0 R f R G V u c 2 l 0 e S Z x d W 9 0 O y w m c X V v d D t X Y W Z l c i B D b 3 N 0 J n F 1 b 3 Q 7 L C Z x d W 9 0 O 3 R X Y W Z l c k F k a i 5 B Z G o l J n F 1 b 3 Q 7 L C Z x d W 9 0 O 0 R p Z V 9 T a X p l J n F 1 b 3 Q 7 L C Z x d W 9 0 O 1 B h Y 2 t h Z 2 U g J C 9 t b V 4 y J n F 1 b 3 Q 7 L C Z x d W 9 0 O 0 F z c 3 k g Y 2 9 z d C B w I E R S Q U 0 g Z G l l J n F 1 b 3 Q 7 L C Z x d W 9 0 O 1 R l c 3 Q g Y 2 9 z d C B w I E R S Q U 0 g Z G l l J n F 1 b 3 Q 7 L C Z x d W 9 0 O 0 Z p b m F s I H R l c 3 Q g e W l l b G Q g c C B k a W U m c X V v d D s s J n F 1 b 3 Q 7 Q W R q X 1 d h Z m V y X 0 N v c 3 Q m c X V v d D s s J n F 1 b 3 Q 7 T W F 4 X 0 R p Z V 9 X Y W Z l c i Z x d W 9 0 O y w m c X V v d D t E a W V f W W l l b G Q m c X V v d D s s J n F 1 b 3 Q 7 W W l l b G R l Z F 9 E a W U v V 2 F m Z X I m c X V v d D s s J n F 1 b 3 Q 7 R G l l X 0 N v c 3 Q m c X V v d D s s J n F 1 b 3 Q 7 Q W d y Z W d h d G V f U 2 l f Q 2 9 z d C Z x d W 9 0 O y w m c X V v d D t Q Q V R f Q 2 9 z d C Z x d W 9 0 O y w m c X V v d D t U Z X N 0 X 1 l p Z W x k J n F 1 b 3 Q 7 L C Z x d W 9 0 O 1 l p Z W x k X 2 x v c 3 N f Y 2 9 z d C Z x d W 9 0 O y w m c X V v d D t G a W 5 h b F 9 D b 2 1 w X 0 N v c 3 Q m c X V v d D t d I i A v P j x F b n R y e S B U e X B l P S J G a W x s Q 2 9 s d W 1 u V H l w Z X M i I F Z h b H V l P S J z Q m d B R 0 F 3 T U d C Z 0 1 H Q X d N R k F 3 T U R C Z 1 V G Q m d N R E F 4 R U V C U V V G Q l F V U k F 3 U U R F U k V S Q k J F Q S I g L z 4 8 R W 5 0 c n k g V H l w Z T 0 i R m l s b E x h c 3 R V c G R h d G V k I i B W Y W x 1 Z T 0 i Z D I w M j Q t M D Y t M j d U M T k 6 N D g 6 N T I u O T U y M T U 3 M 1 o i I C 8 + P E V u d H J 5 I F R 5 c G U 9 I k Z p b G x F c n J v c k N v d W 5 0 I i B W Y W x 1 Z T 0 i b D A i I C 8 + P E V u d H J 5 I F R 5 c G U 9 I k Z p b G x D b 3 V u d C I g V m F s d W U 9 I m w x M i I g L z 4 8 R W 5 0 c n k g V H l w Z T 0 i U m V s Y X R p b 2 5 z a G l w S W 5 m b 0 N v b n R h a W 5 l c i I g V m F s d W U 9 I n N 7 J n F 1 b 3 Q 7 Y 2 9 s d W 1 u Q 2 9 1 b n Q m c X V v d D s 6 M z k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2 N D b 2 1 w b 2 5 l b n R f Q 2 9 z d F 9 D Y W x j L 0 F 1 d G 9 S Z W 1 v d m V k Q 2 9 s d W 1 u c z E u e 0 R J T U 1 f T m F t Z S w w f S Z x d W 9 0 O y w m c X V v d D t T Z W N 0 a W 9 u M S 9 j Q 2 9 t c G 9 u Z W 5 0 X 0 N v c 3 R f Q 2 F s Y y 9 B d X R v U m V t b 3 Z l Z E N v b H V t b n M x L n t Q Y W N r Y W d l I E 5 h b W U s M X 0 m c X V v d D s s J n F 1 b 3 Q 7 U 2 V j d G l v b j E v Y 0 N v b X B v b m V u d F 9 D b 3 N 0 X 0 N h b G M v Q X V 0 b 1 J l b W 9 2 Z W R D b 2 x 1 b W 5 z M S 5 7 V m V y c 2 l v b i w y f S Z x d W 9 0 O y w m c X V v d D t T Z W N 0 a W 9 u M S 9 j Q 2 9 t c G 9 u Z W 5 0 X 0 N v c 3 R f Q 2 F s Y y 9 B d X R v U m V t b 3 Z l Z E N v b H V t b n M x L n t Z Z W F y L D N 9 J n F 1 b 3 Q 7 L C Z x d W 9 0 O 1 N l Y 3 R p b 2 4 x L 2 N D b 2 1 w b 2 5 l b n R f Q 2 9 z d F 9 D Y W x j L 0 F 1 d G 9 S Z W 1 v d m V k Q 2 9 s d W 1 u c z E u e 0 N v b X B f R G V u c 2 l 0 e S w 0 f S Z x d W 9 0 O y w m c X V v d D t T Z W N 0 a W 9 u M S 9 j Q 2 9 t c G 9 u Z W 5 0 X 0 N v c 3 R f Q 2 F s Y y 9 B d X R v U m V t b 3 Z l Z E N v b H V t b n M x L n t J b n R l c m Z h Y 2 U s N X 0 m c X V v d D s s J n F 1 b 3 Q 7 U 2 V j d G l v b j E v Y 0 N v b X B v b m V u d F 9 D b 3 N 0 X 0 N h b G M v Q X V 0 b 1 J l b W 9 2 Z W R D b 2 x 1 b W 5 z M S 5 7 U H J v Y 2 V z c y w 2 f S Z x d W 9 0 O y w m c X V v d D t T Z W N 0 a W 9 u M S 9 j Q 2 9 t c G 9 u Z W 5 0 X 0 N v c 3 R f Q 2 F s Y y 9 B d X R v U m V t b 3 Z l Z E N v b H V t b n M x L n t E a W U g R G V u c 2 l 0 e S w 3 f S Z x d W 9 0 O y w m c X V v d D t T Z W N 0 a W 9 u M S 9 j Q 2 9 t c G 9 u Z W 5 0 X 0 N v c 3 R f Q 2 F s Y y 9 B d X R v U m V t b 3 Z l Z E N v b H V t b n M x L n t D b 3 N 0 X 0 F k a i w 4 f S Z x d W 9 0 O y w m c X V v d D t T Z W N 0 a W 9 u M S 9 j Q 2 9 t c G 9 u Z W 5 0 X 0 N v c 3 R f Q 2 F s Y y 9 B d X R v U m V t b 3 Z l Z E N v b H V t b n M x L n t J T 1 9 E a W U s O X 0 m c X V v d D s s J n F 1 b 3 Q 7 U 2 V j d G l v b j E v Y 0 N v b X B v b m V u d F 9 D b 3 N 0 X 0 N h b G M v Q X V 0 b 1 J l b W 9 2 Z W R D b 2 x 1 b W 5 z M S 5 7 R U N D X 0 R p Z S w x M H 0 m c X V v d D s s J n F 1 b 3 Q 7 U 2 V j d G l v b j E v Y 0 N v b X B v b m V u d F 9 D b 3 N 0 X 0 N h b G M v Q X V 0 b 1 J l b W 9 2 Z W R D b 2 x 1 b W 5 z M S 5 7 T G 9 n a W N f R G l l X 2 N v c 3 Q s M T F 9 J n F 1 b 3 Q 7 L C Z x d W 9 0 O 1 N l Y 3 R p b 2 4 x L 2 N D b 2 1 w b 2 5 l b n R f Q 2 9 z d F 9 D Y W x j L 0 F 1 d G 9 S Z W 1 v d m V k Q 2 9 s d W 1 u c z E u e y N f R F J B T V 9 E a W U s M T J 9 J n F 1 b 3 Q 7 L C Z x d W 9 0 O 1 N l Y 3 R p b 2 4 x L 2 N D b 2 1 w b 2 5 l b n R f Q 2 9 z d F 9 D Y W x j L 0 F 1 d G 9 S Z W 1 v d m V k Q 2 9 s d W 1 u c z E u e y N f T G 9 n a W N f R G l l L D E z f S Z x d W 9 0 O y w m c X V v d D t T Z W N 0 a W 9 u M S 9 j Q 2 9 t c G 9 u Z W 5 0 X 0 N v c 3 R f Q 2 F s Y y 9 B d X R v U m V t b 3 Z l Z E N v b H V t b n M x L n s j V G 9 0 Y W x f R G l l L D E 0 f S Z x d W 9 0 O y w m c X V v d D t T Z W N 0 a W 9 u M S 9 j Q 2 9 t c G 9 u Z W 5 0 X 0 N v c 3 R f Q 2 F s Y y 9 B d X R v U m V t b 3 Z l Z E N v b H V t b n M x L n t Q Q V Q s M T V 9 J n F 1 b 3 Q 7 L C Z x d W 9 0 O 1 N l Y 3 R p b 2 4 x L 2 N D b 2 1 w b 2 5 l b n R f Q 2 9 z d F 9 D Y W x j L 0 F 1 d G 9 S Z W 1 v d m V k Q 2 9 s d W 1 u c z E u e 1 B h Y 2 t h Z 2 U g W C w x N n 0 m c X V v d D s s J n F 1 b 3 Q 7 U 2 V j d G l v b j E v Y 0 N v b X B v b m V u d F 9 D b 3 N 0 X 0 N h b G M v Q X V 0 b 1 J l b W 9 2 Z W R D b 2 x 1 b W 5 z M S 5 7 U G F j a 2 F n Z S B Z L D E 3 f S Z x d W 9 0 O y w m c X V v d D t T Z W N 0 a W 9 u M S 9 j Q 2 9 t c G 9 u Z W 5 0 X 0 N v c 3 R f Q 2 F s Y y 9 B d X R v U m V t b 3 Z l Z E N v b H V t b n M x L n t E S U 1 N X 1 R 5 c G U s M T h 9 J n F 1 b 3 Q 7 L C Z x d W 9 0 O 1 N l Y 3 R p b 2 4 x L 2 N D b 2 1 w b 2 5 l b n R f Q 2 9 z d F 9 D Y W x j L 0 F 1 d G 9 S Z W 1 v d m V k Q 2 9 s d W 1 u c z E u e 0 R f T 0 k t Q 2 9 t c C w x O X 0 m c X V v d D s s J n F 1 b 3 Q 7 U 2 V j d G l v b j E v Y 0 N v b X B v b m V u d F 9 D b 3 N 0 X 0 N h b G M v Q X V 0 b 1 J l b W 9 2 Z W R D b 2 x 1 b W 5 z M S 5 7 R F 9 F Q 0 N f Q 2 9 t c C w y M H 0 m c X V v d D s s J n F 1 b 3 Q 7 U 2 V j d G l v b j E v Y 0 N v b X B v b m V u d F 9 D b 3 N 0 X 0 N h b G M v Q X V 0 b 1 J l b W 9 2 Z W R D b 2 x 1 b W 5 z M S 5 7 R F 9 E Z W 5 z a X R 5 L D I x f S Z x d W 9 0 O y w m c X V v d D t T Z W N 0 a W 9 u M S 9 j Q 2 9 t c G 9 u Z W 5 0 X 0 N v c 3 R f Q 2 F s Y y 9 B d X R v U m V t b 3 Z l Z E N v b H V t b n M x L n t X Y W Z l c i B D b 3 N 0 L D I y f S Z x d W 9 0 O y w m c X V v d D t T Z W N 0 a W 9 u M S 9 j Q 2 9 t c G 9 u Z W 5 0 X 0 N v c 3 R f Q 2 F s Y y 9 B d X R v U m V t b 3 Z l Z E N v b H V t b n M x L n t 0 V 2 F m Z X J B Z G o u Q W R q J S w y M 3 0 m c X V v d D s s J n F 1 b 3 Q 7 U 2 V j d G l v b j E v Y 0 N v b X B v b m V u d F 9 D b 3 N 0 X 0 N h b G M v Q X V 0 b 1 J l b W 9 2 Z W R D b 2 x 1 b W 5 z M S 5 7 R G l l X 1 N p e m U s M j R 9 J n F 1 b 3 Q 7 L C Z x d W 9 0 O 1 N l Y 3 R p b 2 4 x L 2 N D b 2 1 w b 2 5 l b n R f Q 2 9 z d F 9 D Y W x j L 0 F 1 d G 9 S Z W 1 v d m V k Q 2 9 s d W 1 u c z E u e 1 B h Y 2 t h Z 2 U g J C 9 t b V 4 y L D I 1 f S Z x d W 9 0 O y w m c X V v d D t T Z W N 0 a W 9 u M S 9 j Q 2 9 t c G 9 u Z W 5 0 X 0 N v c 3 R f Q 2 F s Y y 9 B d X R v U m V t b 3 Z l Z E N v b H V t b n M x L n t B c 3 N 5 I G N v c 3 Q g c C B E U k F N I G R p Z S w y N n 0 m c X V v d D s s J n F 1 b 3 Q 7 U 2 V j d G l v b j E v Y 0 N v b X B v b m V u d F 9 D b 3 N 0 X 0 N h b G M v Q X V 0 b 1 J l b W 9 2 Z W R D b 2 x 1 b W 5 z M S 5 7 V G V z d C B j b 3 N 0 I H A g R F J B T S B k a W U s M j d 9 J n F 1 b 3 Q 7 L C Z x d W 9 0 O 1 N l Y 3 R p b 2 4 x L 2 N D b 2 1 w b 2 5 l b n R f Q 2 9 z d F 9 D Y W x j L 0 F 1 d G 9 S Z W 1 v d m V k Q 2 9 s d W 1 u c z E u e 0 Z p b m F s I H R l c 3 Q g e W l l b G Q g c C B k a W U s M j h 9 J n F 1 b 3 Q 7 L C Z x d W 9 0 O 1 N l Y 3 R p b 2 4 x L 2 N D b 2 1 w b 2 5 l b n R f Q 2 9 z d F 9 D Y W x j L 0 F 1 d G 9 S Z W 1 v d m V k Q 2 9 s d W 1 u c z E u e 0 F k a l 9 X Y W Z l c l 9 D b 3 N 0 L D I 5 f S Z x d W 9 0 O y w m c X V v d D t T Z W N 0 a W 9 u M S 9 j Q 2 9 t c G 9 u Z W 5 0 X 0 N v c 3 R f Q 2 F s Y y 9 B d X R v U m V t b 3 Z l Z E N v b H V t b n M x L n t N Y X h f R G l l X 1 d h Z m V y L D M w f S Z x d W 9 0 O y w m c X V v d D t T Z W N 0 a W 9 u M S 9 j Q 2 9 t c G 9 u Z W 5 0 X 0 N v c 3 R f Q 2 F s Y y 9 B d X R v U m V t b 3 Z l Z E N v b H V t b n M x L n t E a W V f W W l l b G Q s M z F 9 J n F 1 b 3 Q 7 L C Z x d W 9 0 O 1 N l Y 3 R p b 2 4 x L 2 N D b 2 1 w b 2 5 l b n R f Q 2 9 z d F 9 D Y W x j L 0 F 1 d G 9 S Z W 1 v d m V k Q 2 9 s d W 1 u c z E u e 1 l p Z W x k Z W R f R G l l L 1 d h Z m V y L D M y f S Z x d W 9 0 O y w m c X V v d D t T Z W N 0 a W 9 u M S 9 j Q 2 9 t c G 9 u Z W 5 0 X 0 N v c 3 R f Q 2 F s Y y 9 B d X R v U m V t b 3 Z l Z E N v b H V t b n M x L n t E a W V f Q 2 9 z d C w z M 3 0 m c X V v d D s s J n F 1 b 3 Q 7 U 2 V j d G l v b j E v Y 0 N v b X B v b m V u d F 9 D b 3 N 0 X 0 N h b G M v Q X V 0 b 1 J l b W 9 2 Z W R D b 2 x 1 b W 5 z M S 5 7 Q W d y Z W d h d G V f U 2 l f Q 2 9 z d C w z N H 0 m c X V v d D s s J n F 1 b 3 Q 7 U 2 V j d G l v b j E v Y 0 N v b X B v b m V u d F 9 D b 3 N 0 X 0 N h b G M v Q X V 0 b 1 J l b W 9 2 Z W R D b 2 x 1 b W 5 z M S 5 7 U E F U X 0 N v c 3 Q s M z V 9 J n F 1 b 3 Q 7 L C Z x d W 9 0 O 1 N l Y 3 R p b 2 4 x L 2 N D b 2 1 w b 2 5 l b n R f Q 2 9 z d F 9 D Y W x j L 0 F 1 d G 9 S Z W 1 v d m V k Q 2 9 s d W 1 u c z E u e 1 R l c 3 R f W W l l b G Q s M z Z 9 J n F 1 b 3 Q 7 L C Z x d W 9 0 O 1 N l Y 3 R p b 2 4 x L 2 N D b 2 1 w b 2 5 l b n R f Q 2 9 z d F 9 D Y W x j L 0 F 1 d G 9 S Z W 1 v d m V k Q 2 9 s d W 1 u c z E u e 1 l p Z W x k X 2 x v c 3 N f Y 2 9 z d C w z N 3 0 m c X V v d D s s J n F 1 b 3 Q 7 U 2 V j d G l v b j E v Y 0 N v b X B v b m V u d F 9 D b 3 N 0 X 0 N h b G M v Q X V 0 b 1 J l b W 9 2 Z W R D b 2 x 1 b W 5 z M S 5 7 R m l u Y W x f Q 2 9 t c F 9 D b 3 N 0 L D M 4 f S Z x d W 9 0 O 1 0 s J n F 1 b 3 Q 7 Q 2 9 s d W 1 u Q 2 9 1 b n Q m c X V v d D s 6 M z k s J n F 1 b 3 Q 7 S 2 V 5 Q 2 9 s d W 1 u T m F t Z X M m c X V v d D s 6 W 1 0 s J n F 1 b 3 Q 7 Q 2 9 s d W 1 u S W R l b n R p d G l l c y Z x d W 9 0 O z p b J n F 1 b 3 Q 7 U 2 V j d G l v b j E v Y 0 N v b X B v b m V u d F 9 D b 3 N 0 X 0 N h b G M v Q X V 0 b 1 J l b W 9 2 Z W R D b 2 x 1 b W 5 z M S 5 7 R E l N T V 9 O Y W 1 l L D B 9 J n F 1 b 3 Q 7 L C Z x d W 9 0 O 1 N l Y 3 R p b 2 4 x L 2 N D b 2 1 w b 2 5 l b n R f Q 2 9 z d F 9 D Y W x j L 0 F 1 d G 9 S Z W 1 v d m V k Q 2 9 s d W 1 u c z E u e 1 B h Y 2 t h Z 2 U g T m F t Z S w x f S Z x d W 9 0 O y w m c X V v d D t T Z W N 0 a W 9 u M S 9 j Q 2 9 t c G 9 u Z W 5 0 X 0 N v c 3 R f Q 2 F s Y y 9 B d X R v U m V t b 3 Z l Z E N v b H V t b n M x L n t W Z X J z a W 9 u L D J 9 J n F 1 b 3 Q 7 L C Z x d W 9 0 O 1 N l Y 3 R p b 2 4 x L 2 N D b 2 1 w b 2 5 l b n R f Q 2 9 z d F 9 D Y W x j L 0 F 1 d G 9 S Z W 1 v d m V k Q 2 9 s d W 1 u c z E u e 1 l l Y X I s M 3 0 m c X V v d D s s J n F 1 b 3 Q 7 U 2 V j d G l v b j E v Y 0 N v b X B v b m V u d F 9 D b 3 N 0 X 0 N h b G M v Q X V 0 b 1 J l b W 9 2 Z W R D b 2 x 1 b W 5 z M S 5 7 Q 2 9 t c F 9 E Z W 5 z a X R 5 L D R 9 J n F 1 b 3 Q 7 L C Z x d W 9 0 O 1 N l Y 3 R p b 2 4 x L 2 N D b 2 1 w b 2 5 l b n R f Q 2 9 z d F 9 D Y W x j L 0 F 1 d G 9 S Z W 1 v d m V k Q 2 9 s d W 1 u c z E u e 0 l u d G V y Z m F j Z S w 1 f S Z x d W 9 0 O y w m c X V v d D t T Z W N 0 a W 9 u M S 9 j Q 2 9 t c G 9 u Z W 5 0 X 0 N v c 3 R f Q 2 F s Y y 9 B d X R v U m V t b 3 Z l Z E N v b H V t b n M x L n t Q c m 9 j Z X N z L D Z 9 J n F 1 b 3 Q 7 L C Z x d W 9 0 O 1 N l Y 3 R p b 2 4 x L 2 N D b 2 1 w b 2 5 l b n R f Q 2 9 z d F 9 D Y W x j L 0 F 1 d G 9 S Z W 1 v d m V k Q 2 9 s d W 1 u c z E u e 0 R p Z S B E Z W 5 z a X R 5 L D d 9 J n F 1 b 3 Q 7 L C Z x d W 9 0 O 1 N l Y 3 R p b 2 4 x L 2 N D b 2 1 w b 2 5 l b n R f Q 2 9 z d F 9 D Y W x j L 0 F 1 d G 9 S Z W 1 v d m V k Q 2 9 s d W 1 u c z E u e 0 N v c 3 R f Q W R q L D h 9 J n F 1 b 3 Q 7 L C Z x d W 9 0 O 1 N l Y 3 R p b 2 4 x L 2 N D b 2 1 w b 2 5 l b n R f Q 2 9 z d F 9 D Y W x j L 0 F 1 d G 9 S Z W 1 v d m V k Q 2 9 s d W 1 u c z E u e 0 l P X 0 R p Z S w 5 f S Z x d W 9 0 O y w m c X V v d D t T Z W N 0 a W 9 u M S 9 j Q 2 9 t c G 9 u Z W 5 0 X 0 N v c 3 R f Q 2 F s Y y 9 B d X R v U m V t b 3 Z l Z E N v b H V t b n M x L n t F Q 0 N f R G l l L D E w f S Z x d W 9 0 O y w m c X V v d D t T Z W N 0 a W 9 u M S 9 j Q 2 9 t c G 9 u Z W 5 0 X 0 N v c 3 R f Q 2 F s Y y 9 B d X R v U m V t b 3 Z l Z E N v b H V t b n M x L n t M b 2 d p Y 1 9 E a W V f Y 2 9 z d C w x M X 0 m c X V v d D s s J n F 1 b 3 Q 7 U 2 V j d G l v b j E v Y 0 N v b X B v b m V u d F 9 D b 3 N 0 X 0 N h b G M v Q X V 0 b 1 J l b W 9 2 Z W R D b 2 x 1 b W 5 z M S 5 7 I 1 9 E U k F N X 0 R p Z S w x M n 0 m c X V v d D s s J n F 1 b 3 Q 7 U 2 V j d G l v b j E v Y 0 N v b X B v b m V u d F 9 D b 3 N 0 X 0 N h b G M v Q X V 0 b 1 J l b W 9 2 Z W R D b 2 x 1 b W 5 z M S 5 7 I 1 9 M b 2 d p Y 1 9 E a W U s M T N 9 J n F 1 b 3 Q 7 L C Z x d W 9 0 O 1 N l Y 3 R p b 2 4 x L 2 N D b 2 1 w b 2 5 l b n R f Q 2 9 z d F 9 D Y W x j L 0 F 1 d G 9 S Z W 1 v d m V k Q 2 9 s d W 1 u c z E u e y N U b 3 R h b F 9 E a W U s M T R 9 J n F 1 b 3 Q 7 L C Z x d W 9 0 O 1 N l Y 3 R p b 2 4 x L 2 N D b 2 1 w b 2 5 l b n R f Q 2 9 z d F 9 D Y W x j L 0 F 1 d G 9 S Z W 1 v d m V k Q 2 9 s d W 1 u c z E u e 1 B B V C w x N X 0 m c X V v d D s s J n F 1 b 3 Q 7 U 2 V j d G l v b j E v Y 0 N v b X B v b m V u d F 9 D b 3 N 0 X 0 N h b G M v Q X V 0 b 1 J l b W 9 2 Z W R D b 2 x 1 b W 5 z M S 5 7 U G F j a 2 F n Z S B Y L D E 2 f S Z x d W 9 0 O y w m c X V v d D t T Z W N 0 a W 9 u M S 9 j Q 2 9 t c G 9 u Z W 5 0 X 0 N v c 3 R f Q 2 F s Y y 9 B d X R v U m V t b 3 Z l Z E N v b H V t b n M x L n t Q Y W N r Y W d l I F k s M T d 9 J n F 1 b 3 Q 7 L C Z x d W 9 0 O 1 N l Y 3 R p b 2 4 x L 2 N D b 2 1 w b 2 5 l b n R f Q 2 9 z d F 9 D Y W x j L 0 F 1 d G 9 S Z W 1 v d m V k Q 2 9 s d W 1 u c z E u e 0 R J T U 1 f V H l w Z S w x O H 0 m c X V v d D s s J n F 1 b 3 Q 7 U 2 V j d G l v b j E v Y 0 N v b X B v b m V u d F 9 D b 3 N 0 X 0 N h b G M v Q X V 0 b 1 J l b W 9 2 Z W R D b 2 x 1 b W 5 z M S 5 7 R F 9 P S S 1 D b 2 1 w L D E 5 f S Z x d W 9 0 O y w m c X V v d D t T Z W N 0 a W 9 u M S 9 j Q 2 9 t c G 9 u Z W 5 0 X 0 N v c 3 R f Q 2 F s Y y 9 B d X R v U m V t b 3 Z l Z E N v b H V t b n M x L n t E X 0 V D Q 1 9 D b 2 1 w L D I w f S Z x d W 9 0 O y w m c X V v d D t T Z W N 0 a W 9 u M S 9 j Q 2 9 t c G 9 u Z W 5 0 X 0 N v c 3 R f Q 2 F s Y y 9 B d X R v U m V t b 3 Z l Z E N v b H V t b n M x L n t E X 0 R l b n N p d H k s M j F 9 J n F 1 b 3 Q 7 L C Z x d W 9 0 O 1 N l Y 3 R p b 2 4 x L 2 N D b 2 1 w b 2 5 l b n R f Q 2 9 z d F 9 D Y W x j L 0 F 1 d G 9 S Z W 1 v d m V k Q 2 9 s d W 1 u c z E u e 1 d h Z m V y I E N v c 3 Q s M j J 9 J n F 1 b 3 Q 7 L C Z x d W 9 0 O 1 N l Y 3 R p b 2 4 x L 2 N D b 2 1 w b 2 5 l b n R f Q 2 9 z d F 9 D Y W x j L 0 F 1 d G 9 S Z W 1 v d m V k Q 2 9 s d W 1 u c z E u e 3 R X Y W Z l c k F k a i 5 B Z G o l L D I z f S Z x d W 9 0 O y w m c X V v d D t T Z W N 0 a W 9 u M S 9 j Q 2 9 t c G 9 u Z W 5 0 X 0 N v c 3 R f Q 2 F s Y y 9 B d X R v U m V t b 3 Z l Z E N v b H V t b n M x L n t E a W V f U 2 l 6 Z S w y N H 0 m c X V v d D s s J n F 1 b 3 Q 7 U 2 V j d G l v b j E v Y 0 N v b X B v b m V u d F 9 D b 3 N 0 X 0 N h b G M v Q X V 0 b 1 J l b W 9 2 Z W R D b 2 x 1 b W 5 z M S 5 7 U G F j a 2 F n Z S A k L 2 1 t X j I s M j V 9 J n F 1 b 3 Q 7 L C Z x d W 9 0 O 1 N l Y 3 R p b 2 4 x L 2 N D b 2 1 w b 2 5 l b n R f Q 2 9 z d F 9 D Y W x j L 0 F 1 d G 9 S Z W 1 v d m V k Q 2 9 s d W 1 u c z E u e 0 F z c 3 k g Y 2 9 z d C B w I E R S Q U 0 g Z G l l L D I 2 f S Z x d W 9 0 O y w m c X V v d D t T Z W N 0 a W 9 u M S 9 j Q 2 9 t c G 9 u Z W 5 0 X 0 N v c 3 R f Q 2 F s Y y 9 B d X R v U m V t b 3 Z l Z E N v b H V t b n M x L n t U Z X N 0 I G N v c 3 Q g c C B E U k F N I G R p Z S w y N 3 0 m c X V v d D s s J n F 1 b 3 Q 7 U 2 V j d G l v b j E v Y 0 N v b X B v b m V u d F 9 D b 3 N 0 X 0 N h b G M v Q X V 0 b 1 J l b W 9 2 Z W R D b 2 x 1 b W 5 z M S 5 7 R m l u Y W w g d G V z d C B 5 a W V s Z C B w I G R p Z S w y O H 0 m c X V v d D s s J n F 1 b 3 Q 7 U 2 V j d G l v b j E v Y 0 N v b X B v b m V u d F 9 D b 3 N 0 X 0 N h b G M v Q X V 0 b 1 J l b W 9 2 Z W R D b 2 x 1 b W 5 z M S 5 7 Q W R q X 1 d h Z m V y X 0 N v c 3 Q s M j l 9 J n F 1 b 3 Q 7 L C Z x d W 9 0 O 1 N l Y 3 R p b 2 4 x L 2 N D b 2 1 w b 2 5 l b n R f Q 2 9 z d F 9 D Y W x j L 0 F 1 d G 9 S Z W 1 v d m V k Q 2 9 s d W 1 u c z E u e 0 1 h e F 9 E a W V f V 2 F m Z X I s M z B 9 J n F 1 b 3 Q 7 L C Z x d W 9 0 O 1 N l Y 3 R p b 2 4 x L 2 N D b 2 1 w b 2 5 l b n R f Q 2 9 z d F 9 D Y W x j L 0 F 1 d G 9 S Z W 1 v d m V k Q 2 9 s d W 1 u c z E u e 0 R p Z V 9 Z a W V s Z C w z M X 0 m c X V v d D s s J n F 1 b 3 Q 7 U 2 V j d G l v b j E v Y 0 N v b X B v b m V u d F 9 D b 3 N 0 X 0 N h b G M v Q X V 0 b 1 J l b W 9 2 Z W R D b 2 x 1 b W 5 z M S 5 7 W W l l b G R l Z F 9 E a W U v V 2 F m Z X I s M z J 9 J n F 1 b 3 Q 7 L C Z x d W 9 0 O 1 N l Y 3 R p b 2 4 x L 2 N D b 2 1 w b 2 5 l b n R f Q 2 9 z d F 9 D Y W x j L 0 F 1 d G 9 S Z W 1 v d m V k Q 2 9 s d W 1 u c z E u e 0 R p Z V 9 D b 3 N 0 L D M z f S Z x d W 9 0 O y w m c X V v d D t T Z W N 0 a W 9 u M S 9 j Q 2 9 t c G 9 u Z W 5 0 X 0 N v c 3 R f Q 2 F s Y y 9 B d X R v U m V t b 3 Z l Z E N v b H V t b n M x L n t B Z 3 J l Z 2 F 0 Z V 9 T a V 9 D b 3 N 0 L D M 0 f S Z x d W 9 0 O y w m c X V v d D t T Z W N 0 a W 9 u M S 9 j Q 2 9 t c G 9 u Z W 5 0 X 0 N v c 3 R f Q 2 F s Y y 9 B d X R v U m V t b 3 Z l Z E N v b H V t b n M x L n t Q Q V R f Q 2 9 z d C w z N X 0 m c X V v d D s s J n F 1 b 3 Q 7 U 2 V j d G l v b j E v Y 0 N v b X B v b m V u d F 9 D b 3 N 0 X 0 N h b G M v Q X V 0 b 1 J l b W 9 2 Z W R D b 2 x 1 b W 5 z M S 5 7 V G V z d F 9 Z a W V s Z C w z N n 0 m c X V v d D s s J n F 1 b 3 Q 7 U 2 V j d G l v b j E v Y 0 N v b X B v b m V u d F 9 D b 3 N 0 X 0 N h b G M v Q X V 0 b 1 J l b W 9 2 Z W R D b 2 x 1 b W 5 z M S 5 7 W W l l b G R f b G 9 z c 1 9 j b 3 N 0 L D M 3 f S Z x d W 9 0 O y w m c X V v d D t T Z W N 0 a W 9 u M S 9 j Q 2 9 t c G 9 u Z W 5 0 X 0 N v c 3 R f Q 2 F s Y y 9 B d X R v U m V t b 3 Z l Z E N v b H V t b n M x L n t G a W 5 h b F 9 D b 2 1 w X 0 N v c 3 Q s M z h 9 J n F 1 b 3 Q 7 X S w m c X V v d D t S Z W x h d G l v b n N o a X B J b m Z v J n F 1 b 3 Q 7 O l t d f S I g L z 4 8 R W 5 0 c n k g V H l w Z T 0 i R m l s b E V y c m 9 y Q 2 9 k Z S I g V m F s d W U 9 I n N V b m t u b 3 d u I i A v P j x F b n R y e S B U e X B l P S J M b 2 F k Z W R U b 0 F u Y W x 5 c 2 l z U 2 V y d m l j Z X M i I F Z h b H V l P S J s M C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2 N D b 2 1 w b 2 5 l b n R f Q 2 9 z d F 9 D Y W x j J T I w J T I 4 M i U y O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Q 2 9 t c G 9 u Z W 5 0 X 0 N v c 3 R f Q 2 F s Y y U y M C U y O D I l M j k v T W V y Z 2 V k J T I w V 2 F m Z X I l M j B D b 3 N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0 N v b X B v b m V u d F 9 D b 3 N 0 X 0 N h b G M l M j A l M j g y J T I 5 L 0 V 4 c G F u Z G V k J T I w d F d h Z m V y Q 2 9 z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N D b 2 1 w b 2 5 l b n R f Q 2 9 z d F 9 D Y W x j J T I w J T I 4 M i U y O S 9 S Z W 5 h b W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N D b 2 1 w b 2 5 l b n R f Q 2 9 z d F 9 D Y W x j J T I w J T I 4 M i U y O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N D b 2 1 w b 2 5 l b n R f Q 2 9 z d F 9 D Y W x j J T I w J T I 4 M i U y O S 9 N Z X J n Z W Q l M j B X Q 1 9 B Z G o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Q 2 9 t c G 9 u Z W 5 0 X 0 N v c 3 R f Q 2 F s Y y U y M C U y O D I l M j k v R X h w Y W 5 k Z W Q l M j B 0 V 2 F m Z X J B Z G o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Q 2 9 t c G 9 u Z W 5 0 X 0 N v c 3 R f Q 2 F s Y y U y M C U y O D I l M j k v Q 2 h h b m d l Z C U y M F R 5 c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0 N v b X B v b m V u d F 9 D b 3 N 0 X 0 N h b G M l M j A l M j g y J T I 5 L 0 1 l c m d l Z C U y M E R p Z S U y M F N p e m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Q 2 9 t c G 9 u Z W 5 0 X 0 N v c 3 R f Q 2 F s Y y U y M C U y O D I l M j k v R X h w Y W 5 k Z W Q l M j B 0 R G l l U 2 l 6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N D b 2 1 w b 2 5 l b n R f Q 2 9 z d F 9 D Y W x j J T I w J T I 4 M i U y O S 9 D a G F u Z 2 V k J T I w V H l w Z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Q 2 9 t c G 9 u Z W 5 0 X 0 N v c 3 R f Q 2 F s Y y U y M C U y O D I l M j k v U m V u Y W 1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0 N v b X B v b m V u d F 9 D b 3 N 0 X 0 N h b G M l M j A l M j g y J T I 5 L 0 1 l c m d l Z C U y M F B h Y 2 t h Z 2 l u Z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N D b 2 1 w b 2 5 l b n R f Q 2 9 z d F 9 D Y W x j J T I w J T I 4 M i U y O S 9 F e H B h b m R l Z C U y M H R Q Y W N r Y W d p b m c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Q 2 9 t c G 9 u Z W 5 0 X 0 N v c 3 R f Q 2 F s Y y U y M C U y O D I l M j k v Q 2 h h b m d l Z C U y M F R 5 c G U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0 N v b X B v b m V u d F 9 D b 3 N 0 X 0 N h b G M l M j A l M j g y J T I 5 L 0 F k Z G V k J T I w Q 3 V z d G 9 t J T N B J T I w Q W R q J T I w V 2 F m Z X I l M j B D b 3 N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0 N v b X B v b m V u d F 9 D b 3 N 0 X 0 N h b G M l M j A l M j g y J T I 5 L 0 N o Y W 5 n Z W Q l M j B U e X B l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N D b 2 1 w b 2 5 l b n R f Q 2 9 z d F 9 D Y W x j J T I w J T I 4 M i U y O S 9 B Z G R l Z C U y M E N 1 c 3 R v b S U z Q S U y M E 1 h e C U y M E R p Z S U y R l c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Q 2 9 t c G 9 u Z W 5 0 X 0 N v c 3 R f Q 2 F s Y y U y M C U y O D I l M j k v Q 2 h h b m d l Z C U y M F R 5 c G U 1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0 N v b X B v b m V u d F 9 D b 3 N 0 X 0 N h b G M l M j A l M j g y J T I 5 L 0 F k Z G V k J T I w Q 3 V z d G 9 t J T N B J T I w R G l l J T I w W W l l b G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Q 2 9 t c G 9 u Z W 5 0 X 0 N v c 3 R f Q 2 F s Y y U y M C U y O D I l M j k v Q 2 h h b m d l Z C U y M F R 5 c G U 2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0 N v b X B v b m V u d F 9 D b 3 N 0 X 0 N h b G M l M j A l M j g y J T I 5 L 0 F k Z G V k J T I w Q 3 V z d G 9 t J T N B J T I w W W l l b G R l Z C U y M E Q l M k Z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0 N v b X B v b m V u d F 9 D b 3 N 0 X 0 N h b G M l M j A l M j g y J T I 5 L 0 N o Y W 5 n Z W Q l M j B U e X B l N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N D b 2 1 w b 2 5 l b n R f Q 2 9 z d F 9 D Y W x j J T I w J T I 4 M i U y O S 9 B Z G R l Z C U y M E N 1 c 3 R v b S U z Q S U y M E R p Z S U y M E N v c 3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Q 2 9 t c G 9 u Z W 5 0 X 0 N v c 3 R f Q 2 F s Y y U y M C U y O D I l M j k v Q 2 h h b m d l Z C U y M F R 5 c G U 4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0 N v b X B v b m V u d F 9 D b 3 N 0 X 0 N h b G M l M j A l M j g y J T I 5 L 0 F k Z G V k J T I w Q 3 V z d G 9 t J T N B J T I w V G 9 0 Y W w l M j B T a S U y M E N v c 3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Q 2 9 t c G 9 u Z W 5 0 X 0 N v c 3 R f Q 2 F s Y y U y M C U y O D I l M j k v Q 2 h h b m d l Z C U y M F R 5 c G U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0 N v b X B v b m V u d F 9 D b 3 N 0 X 0 N h b G M l M j A l M j g y J T I 5 L 0 F k Z G V k J T I w Q 3 V z d G 9 t J T N B J T I w U E F U J T I w Q 2 9 z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N D b 2 1 w b 2 5 l b n R f Q 2 9 z d F 9 D Y W x j J T I w J T I 4 M i U y O S 9 D a G F u Z 2 V k J T I w V H l w Z T E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0 N v b X B v b m V u d F 9 D b 3 N 0 X 0 N h b G M l M j A l M j g y J T I 5 L 0 F k Z G V k J T I w Q 3 V z d G 9 t J T N B J T I w V G V z d C U y M F l p Z W x k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0 N v b X B v b m V u d F 9 D b 3 N 0 X 0 N h b G M l M j A l M j g y J T I 5 L 0 N o Y W 5 n Z W Q l M j B U e X B l M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Q 2 9 t c G 9 u Z W 5 0 X 0 N v c 3 R f Q 2 F s Y y U y M C U y O D I l M j k v Q W R k Z W Q l M j B D d X N 0 b 2 0 l M 0 E l M j B Z a W V s Z C U y M E N v c 3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Q 2 9 t c G 9 u Z W 5 0 X 0 N v c 3 R f Q 2 F s Y y U y M C U y O D I l M j k v Q 2 h h b m d l Z C U y M F R 5 c G U x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N D b 2 1 w b 2 5 l b n R f Q 2 9 z d F 9 D Y W x j J T I w J T I 4 M i U y O S 9 B Z G R l Z C U y M E N 1 c 3 R v b S U z Q S U y M E Z p b m F s J T I w Q 2 9 z d D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G Q A A A A 9 f / E Y 4 5 H X u Z y 5 q y M 0 7 W 6 4 P S u Q G 4 2 5 G 6 U Y x E G j B B 7 a H y q E 4 n 4 l J + X T m k c N b x v H k c j P L x 0 p 9 S 0 M X 9 l C N Z J u P S 2 0 B O F G M C E t G V A u n 7 c W D b L 7 h + + E V M Z X j n d J D E Q B V 9 2 9 T F q + m 5 7 e < / D a t a M a s h u p > 
</file>

<file path=customXml/itemProps1.xml><?xml version="1.0" encoding="utf-8"?>
<ds:datastoreItem xmlns:ds="http://schemas.openxmlformats.org/officeDocument/2006/customXml" ds:itemID="{64B4AC35-C696-4F2B-8137-4954B86F56CF}">
  <ds:schemaRefs>
    <ds:schemaRef ds:uri="http://schemas.microsoft.com/DataMashup"/>
  </ds:schemaRefs>
</ds:datastoreItem>
</file>

<file path=docMetadata/LabelInfo.xml><?xml version="1.0" encoding="utf-8"?>
<clbl:labelList xmlns:clbl="http://schemas.microsoft.com/office/2020/mipLabelMetadata">
  <clbl:label id="{46c98d88-e344-4ed4-8496-4ed7712e255d}" enabled="0" method="" siteId="{46c98d88-e344-4ed4-8496-4ed7712e255d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cComponent_Cost_Calc</vt:lpstr>
      <vt:lpstr>Scatch Pad</vt:lpstr>
      <vt:lpstr>TMC6 vs. HBM4P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Soto, Percy A</dc:creator>
  <cp:lastModifiedBy>Kau, Derchang</cp:lastModifiedBy>
  <dcterms:created xsi:type="dcterms:W3CDTF">2024-06-27T19:57:03Z</dcterms:created>
  <dcterms:modified xsi:type="dcterms:W3CDTF">2024-07-02T02:47:11Z</dcterms:modified>
</cp:coreProperties>
</file>