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SM research\"/>
    </mc:Choice>
  </mc:AlternateContent>
  <bookViews>
    <workbookView xWindow="1860" yWindow="0" windowWidth="9040" windowHeight="1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22" i="1"/>
  <c r="H18" i="1"/>
  <c r="H16" i="1"/>
  <c r="H13" i="1"/>
  <c r="H12" i="1"/>
  <c r="H10" i="1"/>
  <c r="H9" i="1"/>
  <c r="H8" i="1"/>
  <c r="H5" i="1"/>
  <c r="H4" i="1"/>
  <c r="H3" i="1"/>
  <c r="F19" i="1"/>
  <c r="F20" i="1"/>
  <c r="F21" i="1" s="1"/>
  <c r="F23" i="1" s="1"/>
  <c r="F25" i="1" s="1"/>
  <c r="F17" i="1"/>
  <c r="F7" i="1"/>
  <c r="F6" i="1"/>
  <c r="G22" i="1"/>
  <c r="G18" i="1"/>
  <c r="G16" i="1"/>
  <c r="G13" i="1"/>
  <c r="G12" i="1"/>
  <c r="G11" i="1"/>
  <c r="G10" i="1"/>
  <c r="G9" i="1"/>
  <c r="G8" i="1"/>
  <c r="G5" i="1"/>
  <c r="G4" i="1"/>
  <c r="G3" i="1"/>
  <c r="E19" i="1"/>
  <c r="E20" i="1"/>
  <c r="E17" i="1"/>
  <c r="E7" i="1"/>
  <c r="E6" i="1"/>
  <c r="D19" i="1"/>
  <c r="D20" i="1"/>
  <c r="G20" i="1" s="1"/>
  <c r="C19" i="1"/>
  <c r="C20" i="1"/>
  <c r="B20" i="1"/>
  <c r="B19" i="1"/>
  <c r="D17" i="1"/>
  <c r="C17" i="1"/>
  <c r="B17" i="1"/>
  <c r="D7" i="1"/>
  <c r="D6" i="1"/>
  <c r="C7" i="1"/>
  <c r="C6" i="1"/>
  <c r="B7" i="1"/>
  <c r="B6" i="1"/>
  <c r="C15" i="1" l="1"/>
  <c r="E21" i="1"/>
  <c r="E23" i="1" s="1"/>
  <c r="E25" i="1" s="1"/>
  <c r="H7" i="1"/>
  <c r="G7" i="1"/>
  <c r="G17" i="1"/>
  <c r="B21" i="1"/>
  <c r="B23" i="1" s="1"/>
  <c r="B25" i="1" s="1"/>
  <c r="D21" i="1"/>
  <c r="D23" i="1" s="1"/>
  <c r="F15" i="1"/>
  <c r="H6" i="1"/>
  <c r="H19" i="1"/>
  <c r="G19" i="1"/>
  <c r="H17" i="1"/>
  <c r="H21" i="1"/>
  <c r="H20" i="1"/>
  <c r="H23" i="1"/>
  <c r="B14" i="1"/>
  <c r="D14" i="1"/>
  <c r="C21" i="1"/>
  <c r="C23" i="1" s="1"/>
  <c r="C25" i="1" s="1"/>
  <c r="G6" i="1"/>
  <c r="F14" i="1"/>
  <c r="D15" i="1"/>
  <c r="C14" i="1"/>
  <c r="E15" i="1"/>
  <c r="E14" i="1"/>
  <c r="B15" i="1"/>
  <c r="H15" i="1" l="1"/>
  <c r="G23" i="1"/>
  <c r="D25" i="1"/>
  <c r="G21" i="1"/>
  <c r="G15" i="1"/>
  <c r="H14" i="1"/>
  <c r="G14" i="1"/>
</calcChain>
</file>

<file path=xl/sharedStrings.xml><?xml version="1.0" encoding="utf-8"?>
<sst xmlns="http://schemas.openxmlformats.org/spreadsheetml/2006/main" count="36" uniqueCount="34">
  <si>
    <t>3.54 set sigma</t>
  </si>
  <si>
    <t>3.54 reset sigma</t>
  </si>
  <si>
    <t>E3 shift (cycling window)</t>
  </si>
  <si>
    <t>E3 RD</t>
  </si>
  <si>
    <t>x'tile</t>
  </si>
  <si>
    <t>Reseet 3.54 sigma to E4</t>
  </si>
  <si>
    <t>Set Vt mean @ 1usec</t>
  </si>
  <si>
    <t>Reset Sigma</t>
  </si>
  <si>
    <t>Reset Vt mean @ 1us (Calc)</t>
  </si>
  <si>
    <t>Set Sigma</t>
  </si>
  <si>
    <t>delta Vt (Calc)</t>
  </si>
  <si>
    <t>Reset Vt mean @ 1us (DTS)</t>
  </si>
  <si>
    <t>delta Vt (DTS)</t>
  </si>
  <si>
    <t>Other(?)</t>
  </si>
  <si>
    <t>Read bias Variation</t>
  </si>
  <si>
    <t>Negative VDM (WL VDM)</t>
  </si>
  <si>
    <t>Postive VDM (AXN)</t>
  </si>
  <si>
    <t>Change 
(PreR.4 - R.3)</t>
  </si>
  <si>
    <t>Change
(Dual - Single)</t>
  </si>
  <si>
    <t>SSM Pre R 0.4 (Single VDM)</t>
  </si>
  <si>
    <t>SSM Pre R 0.4 (Dual VDM)</t>
  </si>
  <si>
    <t>SSM 
Rev 0.3</t>
  </si>
  <si>
    <t>S15
Rev3.12.1</t>
  </si>
  <si>
    <t>S26A 
Rev 2.2</t>
  </si>
  <si>
    <t>Posistive VDM requirement</t>
  </si>
  <si>
    <t>Decoder</t>
  </si>
  <si>
    <t>Unipolar</t>
  </si>
  <si>
    <t>Bipolar 
Option 1</t>
  </si>
  <si>
    <t>Bipolar 
Option 2</t>
  </si>
  <si>
    <t>E2 drift
Dual VDM: 1usto 10s
Single VDM: 1us to 2d</t>
  </si>
  <si>
    <t>Max Reset Drift (1us-2d)</t>
  </si>
  <si>
    <t>Leakage IR (20uAX20K)</t>
  </si>
  <si>
    <t>Gap (25mV error bar)</t>
  </si>
  <si>
    <t>Selection 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</si>
</sst>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9" workbookViewId="0">
      <selection activeCell="D28" sqref="D28"/>
    </sheetView>
  </sheetViews>
  <sheetFormatPr defaultRowHeight="14.5" x14ac:dyDescent="0.35"/>
  <cols>
    <col min="1" max="1" width="25.7265625" style="1" customWidth="1"/>
    <col min="2" max="8" width="12.6328125" style="3" customWidth="1"/>
  </cols>
  <sheetData>
    <row r="1" spans="1:8" s="2" customFormat="1" ht="29" x14ac:dyDescent="0.35">
      <c r="A1" s="4"/>
      <c r="B1" s="5" t="s">
        <v>22</v>
      </c>
      <c r="C1" s="5" t="s">
        <v>23</v>
      </c>
      <c r="D1" s="5" t="s">
        <v>21</v>
      </c>
      <c r="E1" s="5" t="s">
        <v>19</v>
      </c>
      <c r="F1" s="5" t="s">
        <v>20</v>
      </c>
      <c r="G1" s="5" t="s">
        <v>17</v>
      </c>
      <c r="H1" s="5" t="s">
        <v>18</v>
      </c>
    </row>
    <row r="2" spans="1:8" ht="29" x14ac:dyDescent="0.35">
      <c r="A2" s="6" t="s">
        <v>25</v>
      </c>
      <c r="B2" s="8" t="s">
        <v>26</v>
      </c>
      <c r="C2" s="8" t="s">
        <v>26</v>
      </c>
      <c r="D2" s="9" t="s">
        <v>27</v>
      </c>
      <c r="E2" s="9" t="s">
        <v>28</v>
      </c>
      <c r="F2" s="9" t="s">
        <v>28</v>
      </c>
      <c r="G2" s="8"/>
      <c r="H2" s="8"/>
    </row>
    <row r="3" spans="1:8" x14ac:dyDescent="0.35">
      <c r="A3" s="6" t="s">
        <v>6</v>
      </c>
      <c r="B3" s="7">
        <v>4410</v>
      </c>
      <c r="C3" s="7">
        <v>4410</v>
      </c>
      <c r="D3" s="7">
        <v>4530</v>
      </c>
      <c r="E3" s="7">
        <v>4410</v>
      </c>
      <c r="F3" s="7">
        <v>4410</v>
      </c>
      <c r="G3" s="8">
        <f>IF(D3-E3=0,"",E3-D3)</f>
        <v>-120</v>
      </c>
      <c r="H3" s="8" t="str">
        <f>IF(E3-F3=0,"",F3-E3)</f>
        <v/>
      </c>
    </row>
    <row r="4" spans="1:8" x14ac:dyDescent="0.35">
      <c r="A4" s="6" t="s">
        <v>9</v>
      </c>
      <c r="B4" s="7">
        <v>105</v>
      </c>
      <c r="C4" s="7">
        <v>105</v>
      </c>
      <c r="D4" s="7">
        <v>105</v>
      </c>
      <c r="E4" s="7">
        <v>80</v>
      </c>
      <c r="F4" s="7">
        <v>80</v>
      </c>
      <c r="G4" s="8">
        <f t="shared" ref="G4:G23" si="0">IF(D4-E4=0,"",E4-D4)</f>
        <v>-25</v>
      </c>
      <c r="H4" s="8" t="str">
        <f t="shared" ref="H4:H23" si="1">IF(E4-F4=0,"",F4-E4)</f>
        <v/>
      </c>
    </row>
    <row r="5" spans="1:8" x14ac:dyDescent="0.35">
      <c r="A5" s="6" t="s">
        <v>7</v>
      </c>
      <c r="B5" s="7">
        <v>90</v>
      </c>
      <c r="C5" s="7">
        <v>90</v>
      </c>
      <c r="D5" s="7">
        <v>105</v>
      </c>
      <c r="E5" s="7">
        <v>100</v>
      </c>
      <c r="F5" s="7">
        <v>100</v>
      </c>
      <c r="G5" s="8">
        <f t="shared" si="0"/>
        <v>-5</v>
      </c>
      <c r="H5" s="8" t="str">
        <f t="shared" si="1"/>
        <v/>
      </c>
    </row>
    <row r="6" spans="1:8" x14ac:dyDescent="0.35">
      <c r="A6" s="6" t="s">
        <v>0</v>
      </c>
      <c r="B6" s="8">
        <f t="shared" ref="B6:F7" si="2">3.54*B4</f>
        <v>371.7</v>
      </c>
      <c r="C6" s="8">
        <f t="shared" si="2"/>
        <v>371.7</v>
      </c>
      <c r="D6" s="8">
        <f t="shared" si="2"/>
        <v>371.7</v>
      </c>
      <c r="E6" s="8">
        <f t="shared" si="2"/>
        <v>283.2</v>
      </c>
      <c r="F6" s="8">
        <f t="shared" si="2"/>
        <v>283.2</v>
      </c>
      <c r="G6" s="8">
        <f t="shared" si="0"/>
        <v>-88.5</v>
      </c>
      <c r="H6" s="8" t="str">
        <f t="shared" si="1"/>
        <v/>
      </c>
    </row>
    <row r="7" spans="1:8" x14ac:dyDescent="0.35">
      <c r="A7" s="6" t="s">
        <v>1</v>
      </c>
      <c r="B7" s="8">
        <f t="shared" si="2"/>
        <v>318.60000000000002</v>
      </c>
      <c r="C7" s="8">
        <f t="shared" si="2"/>
        <v>318.60000000000002</v>
      </c>
      <c r="D7" s="8">
        <f t="shared" si="2"/>
        <v>371.7</v>
      </c>
      <c r="E7" s="8">
        <f t="shared" si="2"/>
        <v>354</v>
      </c>
      <c r="F7" s="8">
        <f t="shared" si="2"/>
        <v>354</v>
      </c>
      <c r="G7" s="8">
        <f t="shared" si="0"/>
        <v>-17.699999999999989</v>
      </c>
      <c r="H7" s="8" t="str">
        <f t="shared" si="1"/>
        <v/>
      </c>
    </row>
    <row r="8" spans="1:8" x14ac:dyDescent="0.35">
      <c r="A8" s="6" t="s">
        <v>2</v>
      </c>
      <c r="B8" s="7">
        <v>100</v>
      </c>
      <c r="C8" s="7">
        <v>100</v>
      </c>
      <c r="D8" s="7">
        <v>0</v>
      </c>
      <c r="E8" s="7">
        <v>100</v>
      </c>
      <c r="F8" s="7">
        <v>100</v>
      </c>
      <c r="G8" s="8">
        <f t="shared" si="0"/>
        <v>100</v>
      </c>
      <c r="H8" s="8" t="str">
        <f t="shared" si="1"/>
        <v/>
      </c>
    </row>
    <row r="9" spans="1:8" x14ac:dyDescent="0.35">
      <c r="A9" s="6" t="s">
        <v>3</v>
      </c>
      <c r="B9" s="7">
        <v>0</v>
      </c>
      <c r="C9" s="7">
        <v>0</v>
      </c>
      <c r="D9" s="7">
        <v>250</v>
      </c>
      <c r="E9" s="7">
        <v>250</v>
      </c>
      <c r="F9" s="7">
        <v>250</v>
      </c>
      <c r="G9" s="8" t="str">
        <f t="shared" si="0"/>
        <v/>
      </c>
      <c r="H9" s="8" t="str">
        <f t="shared" si="1"/>
        <v/>
      </c>
    </row>
    <row r="10" spans="1:8" x14ac:dyDescent="0.35">
      <c r="A10" s="6" t="s">
        <v>4</v>
      </c>
      <c r="B10" s="7">
        <v>30</v>
      </c>
      <c r="C10" s="7">
        <v>30</v>
      </c>
      <c r="D10" s="7">
        <v>30</v>
      </c>
      <c r="E10" s="7">
        <v>30</v>
      </c>
      <c r="F10" s="7">
        <v>30</v>
      </c>
      <c r="G10" s="8" t="str">
        <f t="shared" si="0"/>
        <v/>
      </c>
      <c r="H10" s="8" t="str">
        <f t="shared" si="1"/>
        <v/>
      </c>
    </row>
    <row r="11" spans="1:8" ht="43.5" x14ac:dyDescent="0.35">
      <c r="A11" s="4" t="s">
        <v>29</v>
      </c>
      <c r="B11" s="7">
        <v>240</v>
      </c>
      <c r="C11" s="7">
        <v>240</v>
      </c>
      <c r="D11" s="7">
        <v>450</v>
      </c>
      <c r="E11" s="7">
        <v>450</v>
      </c>
      <c r="F11" s="7">
        <v>240</v>
      </c>
      <c r="G11" s="8" t="str">
        <f t="shared" si="0"/>
        <v/>
      </c>
      <c r="H11" s="8">
        <f>IF(E11-F11=0,"",F11-E11)</f>
        <v>-210</v>
      </c>
    </row>
    <row r="12" spans="1:8" x14ac:dyDescent="0.35">
      <c r="A12" s="6" t="s">
        <v>14</v>
      </c>
      <c r="B12" s="7">
        <v>50</v>
      </c>
      <c r="C12" s="7">
        <v>50</v>
      </c>
      <c r="D12" s="7">
        <v>50</v>
      </c>
      <c r="E12" s="7">
        <v>50</v>
      </c>
      <c r="F12" s="7">
        <v>50</v>
      </c>
      <c r="G12" s="8" t="str">
        <f t="shared" si="0"/>
        <v/>
      </c>
      <c r="H12" s="8" t="str">
        <f t="shared" si="1"/>
        <v/>
      </c>
    </row>
    <row r="13" spans="1:8" x14ac:dyDescent="0.35">
      <c r="A13" s="4" t="s">
        <v>13</v>
      </c>
      <c r="B13" s="7">
        <v>70</v>
      </c>
      <c r="C13" s="7">
        <v>70</v>
      </c>
      <c r="D13" s="7">
        <v>0</v>
      </c>
      <c r="E13" s="7">
        <v>70</v>
      </c>
      <c r="F13" s="7">
        <v>70</v>
      </c>
      <c r="G13" s="8">
        <f t="shared" si="0"/>
        <v>70</v>
      </c>
      <c r="H13" s="8" t="str">
        <f t="shared" si="1"/>
        <v/>
      </c>
    </row>
    <row r="14" spans="1:8" x14ac:dyDescent="0.35">
      <c r="A14" s="6" t="s">
        <v>8</v>
      </c>
      <c r="B14" s="8">
        <f>SUM(B3,B6:B13)</f>
        <v>5590.3</v>
      </c>
      <c r="C14" s="8">
        <f>SUM(C3,C6:C13)</f>
        <v>5590.3</v>
      </c>
      <c r="D14" s="8">
        <f>SUM(D3,D6:D13)</f>
        <v>6053.4</v>
      </c>
      <c r="E14" s="8">
        <f>SUM(E3,E6:E13)</f>
        <v>5997.2</v>
      </c>
      <c r="F14" s="8">
        <f>SUM(F3,F6:F13)</f>
        <v>5787.2</v>
      </c>
      <c r="G14" s="8">
        <f t="shared" si="0"/>
        <v>-56.199999999999818</v>
      </c>
      <c r="H14" s="8">
        <f t="shared" si="1"/>
        <v>-210</v>
      </c>
    </row>
    <row r="15" spans="1:8" x14ac:dyDescent="0.35">
      <c r="A15" s="6" t="s">
        <v>10</v>
      </c>
      <c r="B15" s="8">
        <f>SUM(B6:B13)</f>
        <v>1180.3</v>
      </c>
      <c r="C15" s="8">
        <f>SUM(C6:C13)</f>
        <v>1180.3</v>
      </c>
      <c r="D15" s="8">
        <f>SUM(D6:D13)</f>
        <v>1523.4</v>
      </c>
      <c r="E15" s="8">
        <f>SUM(E6:E13)</f>
        <v>1587.2</v>
      </c>
      <c r="F15" s="8">
        <f>SUM(F6:F13)</f>
        <v>1377.2</v>
      </c>
      <c r="G15" s="8">
        <f t="shared" si="0"/>
        <v>63.799999999999955</v>
      </c>
      <c r="H15" s="8">
        <f t="shared" si="1"/>
        <v>-210</v>
      </c>
    </row>
    <row r="16" spans="1:8" x14ac:dyDescent="0.35">
      <c r="A16" s="6" t="s">
        <v>11</v>
      </c>
      <c r="B16" s="7">
        <v>5590</v>
      </c>
      <c r="C16" s="7">
        <v>5590</v>
      </c>
      <c r="D16" s="7">
        <v>6030</v>
      </c>
      <c r="E16" s="7">
        <v>6000</v>
      </c>
      <c r="F16" s="7">
        <v>5790</v>
      </c>
      <c r="G16" s="8">
        <f t="shared" si="0"/>
        <v>-30</v>
      </c>
      <c r="H16" s="8">
        <f t="shared" si="1"/>
        <v>-210</v>
      </c>
    </row>
    <row r="17" spans="1:8" x14ac:dyDescent="0.35">
      <c r="A17" s="6" t="s">
        <v>12</v>
      </c>
      <c r="B17" s="7">
        <f>B16-B3</f>
        <v>1180</v>
      </c>
      <c r="C17" s="7">
        <f>C16-C3</f>
        <v>1180</v>
      </c>
      <c r="D17" s="7">
        <f>D16-D3</f>
        <v>1500</v>
      </c>
      <c r="E17" s="7">
        <f>E16-E3</f>
        <v>1590</v>
      </c>
      <c r="F17" s="7">
        <f>F16-F3</f>
        <v>1380</v>
      </c>
      <c r="G17" s="8">
        <f t="shared" si="0"/>
        <v>90</v>
      </c>
      <c r="H17" s="8">
        <f t="shared" si="1"/>
        <v>-210</v>
      </c>
    </row>
    <row r="18" spans="1:8" x14ac:dyDescent="0.35">
      <c r="A18" s="6" t="s">
        <v>30</v>
      </c>
      <c r="B18" s="7">
        <v>1000</v>
      </c>
      <c r="C18" s="7">
        <v>1000</v>
      </c>
      <c r="D18" s="7">
        <v>500</v>
      </c>
      <c r="E18" s="7">
        <v>400</v>
      </c>
      <c r="F18" s="7">
        <v>400</v>
      </c>
      <c r="G18" s="8">
        <f t="shared" si="0"/>
        <v>-100</v>
      </c>
      <c r="H18" s="8" t="str">
        <f t="shared" si="1"/>
        <v/>
      </c>
    </row>
    <row r="19" spans="1:8" x14ac:dyDescent="0.35">
      <c r="A19" s="6" t="s">
        <v>5</v>
      </c>
      <c r="B19" s="8">
        <f>3.54*B5</f>
        <v>318.60000000000002</v>
      </c>
      <c r="C19" s="8">
        <f>3.54*C5</f>
        <v>318.60000000000002</v>
      </c>
      <c r="D19" s="8">
        <f>3.54*D5</f>
        <v>371.7</v>
      </c>
      <c r="E19" s="8">
        <f>3.54*E5</f>
        <v>354</v>
      </c>
      <c r="F19" s="8">
        <f>3.54*F5</f>
        <v>354</v>
      </c>
      <c r="G19" s="8">
        <f>IF(D19-E19=0,"",E19-D19)</f>
        <v>-17.699999999999989</v>
      </c>
      <c r="H19" s="8" t="str">
        <f>IF(E19-F19=0,"",F19-E19)</f>
        <v/>
      </c>
    </row>
    <row r="20" spans="1:8" x14ac:dyDescent="0.35">
      <c r="A20" s="6" t="s">
        <v>31</v>
      </c>
      <c r="B20" s="7">
        <f>20*20</f>
        <v>400</v>
      </c>
      <c r="C20" s="7">
        <f>20*20</f>
        <v>400</v>
      </c>
      <c r="D20" s="7">
        <f>20*20</f>
        <v>400</v>
      </c>
      <c r="E20" s="7">
        <f>20*20</f>
        <v>400</v>
      </c>
      <c r="F20" s="7">
        <f>20*20</f>
        <v>400</v>
      </c>
      <c r="G20" s="8" t="str">
        <f t="shared" si="0"/>
        <v/>
      </c>
      <c r="H20" s="8" t="str">
        <f t="shared" si="1"/>
        <v/>
      </c>
    </row>
    <row r="21" spans="1:8" x14ac:dyDescent="0.35">
      <c r="A21" s="6" t="s">
        <v>33</v>
      </c>
      <c r="B21" s="8">
        <f>SUM(B16,B18:B20)</f>
        <v>7308.6</v>
      </c>
      <c r="C21" s="8">
        <f>SUM(C16,C18:C20)</f>
        <v>7308.6</v>
      </c>
      <c r="D21" s="8">
        <f>SUM(D16,D18:D20)</f>
        <v>7301.7</v>
      </c>
      <c r="E21" s="8">
        <f>SUM(E16,E18:E20)</f>
        <v>7154</v>
      </c>
      <c r="F21" s="8">
        <f>SUM(F16,F18:F20)</f>
        <v>6944</v>
      </c>
      <c r="G21" s="8">
        <f t="shared" si="0"/>
        <v>-147.69999999999982</v>
      </c>
      <c r="H21" s="8">
        <f t="shared" si="1"/>
        <v>-210</v>
      </c>
    </row>
    <row r="22" spans="1:8" x14ac:dyDescent="0.35">
      <c r="A22" s="6" t="s">
        <v>15</v>
      </c>
      <c r="B22" s="7">
        <v>3500</v>
      </c>
      <c r="C22" s="7">
        <v>3500</v>
      </c>
      <c r="D22" s="7">
        <v>3500</v>
      </c>
      <c r="E22" s="7">
        <v>3500</v>
      </c>
      <c r="F22" s="7">
        <v>3500</v>
      </c>
      <c r="G22" s="8" t="str">
        <f t="shared" si="0"/>
        <v/>
      </c>
      <c r="H22" s="8" t="str">
        <f t="shared" si="1"/>
        <v/>
      </c>
    </row>
    <row r="23" spans="1:8" x14ac:dyDescent="0.35">
      <c r="A23" s="6" t="s">
        <v>16</v>
      </c>
      <c r="B23" s="8">
        <f>B21-B22</f>
        <v>3808.6000000000004</v>
      </c>
      <c r="C23" s="8">
        <f>C21-C22</f>
        <v>3808.6000000000004</v>
      </c>
      <c r="D23" s="8">
        <f>D21-D22</f>
        <v>3801.7</v>
      </c>
      <c r="E23" s="8">
        <f>E21-E22</f>
        <v>3654</v>
      </c>
      <c r="F23" s="8">
        <f>F21-F22</f>
        <v>3444</v>
      </c>
      <c r="G23" s="8">
        <f t="shared" si="0"/>
        <v>-147.69999999999982</v>
      </c>
      <c r="H23" s="8">
        <f t="shared" si="1"/>
        <v>-210</v>
      </c>
    </row>
    <row r="24" spans="1:8" x14ac:dyDescent="0.35">
      <c r="A24" s="6" t="s">
        <v>24</v>
      </c>
      <c r="B24" s="7">
        <v>3800</v>
      </c>
      <c r="C24" s="7">
        <v>3800</v>
      </c>
      <c r="D24" s="7">
        <v>3800</v>
      </c>
      <c r="E24" s="7">
        <v>3540</v>
      </c>
      <c r="F24" s="7">
        <v>3540</v>
      </c>
      <c r="G24" s="7"/>
      <c r="H24" s="7"/>
    </row>
    <row r="25" spans="1:8" x14ac:dyDescent="0.35">
      <c r="A25" s="6" t="s">
        <v>32</v>
      </c>
      <c r="B25" s="7" t="str">
        <f>IF(B23-B24&gt;25, B23-B24,"")</f>
        <v/>
      </c>
      <c r="C25" s="7" t="str">
        <f>IF(C23-C24&gt;25, C23-C24,"")</f>
        <v/>
      </c>
      <c r="D25" s="7" t="str">
        <f>IF(D23-D24&gt;25, D23-D24,"")</f>
        <v/>
      </c>
      <c r="E25" s="7">
        <f>IF(E23-E24&gt;25, E23-E24,"")</f>
        <v>114</v>
      </c>
      <c r="F25" s="7" t="str">
        <f>IF(F23-F24&gt;25, F23-F24,"")</f>
        <v/>
      </c>
      <c r="G25" s="7"/>
      <c r="H25" s="7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CTPClassification=CTP_NT</cp:keywords>
  <cp:lastModifiedBy>Kau, Derchang</cp:lastModifiedBy>
  <dcterms:created xsi:type="dcterms:W3CDTF">2018-02-14T15:34:58Z</dcterms:created>
  <dcterms:modified xsi:type="dcterms:W3CDTF">2018-02-15T17:08:44Z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1b05197e-c397-4a88-9217-69759a8f86c2</vt:lpwstr>
  </property>
  <property fmtid="{D5CDD505-2E9C-101B-9397-08002B2CF9AE}" pid="3" name="CTP_TimeStamp">
    <vt:lpwstr>2018-02-15 17:08:44Z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