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kau/Documents/dck02/BiSM/"/>
    </mc:Choice>
  </mc:AlternateContent>
  <xr:revisionPtr revIDLastSave="0" documentId="13_ncr:1_{15823B96-9638-194B-9449-395EAA9B3358}" xr6:coauthVersionLast="43" xr6:coauthVersionMax="43" xr10:uidLastSave="{00000000-0000-0000-0000-000000000000}"/>
  <bookViews>
    <workbookView xWindow="0" yWindow="0" windowWidth="28800" windowHeight="18000" xr2:uid="{D26780BD-C9F0-8A40-9E7F-581CE3F7319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3" i="1" l="1"/>
  <c r="Q19" i="1" s="1"/>
  <c r="P13" i="1"/>
  <c r="P17" i="1" s="1"/>
  <c r="O13" i="1"/>
  <c r="O20" i="1" s="1"/>
  <c r="O21" i="1" s="1"/>
  <c r="Q11" i="1"/>
  <c r="Q10" i="1"/>
  <c r="M13" i="1"/>
  <c r="M16" i="1" s="1"/>
  <c r="L13" i="1"/>
  <c r="L17" i="1" s="1"/>
  <c r="K13" i="1"/>
  <c r="K20" i="1" s="1"/>
  <c r="K21" i="1" s="1"/>
  <c r="M11" i="1"/>
  <c r="M10" i="1"/>
  <c r="B22" i="1"/>
  <c r="I13" i="1"/>
  <c r="I19" i="1" s="1"/>
  <c r="H13" i="1"/>
  <c r="H16" i="1" s="1"/>
  <c r="G13" i="1"/>
  <c r="G20" i="1" s="1"/>
  <c r="E13" i="1"/>
  <c r="E17" i="1" s="1"/>
  <c r="D13" i="1"/>
  <c r="D17" i="1" s="1"/>
  <c r="C13" i="1"/>
  <c r="C20" i="1" s="1"/>
  <c r="B13" i="1"/>
  <c r="B20" i="1" s="1"/>
  <c r="I11" i="1"/>
  <c r="I10" i="1"/>
  <c r="E11" i="1"/>
  <c r="E10" i="1"/>
  <c r="B16" i="1"/>
  <c r="P20" i="1" l="1"/>
  <c r="P21" i="1" s="1"/>
  <c r="Q20" i="1"/>
  <c r="Q21" i="1" s="1"/>
  <c r="P18" i="1"/>
  <c r="Q18" i="1"/>
  <c r="Q17" i="1"/>
  <c r="O18" i="1"/>
  <c r="P16" i="1"/>
  <c r="P22" i="1" s="1"/>
  <c r="O16" i="1"/>
  <c r="O19" i="1"/>
  <c r="Q16" i="1"/>
  <c r="P19" i="1"/>
  <c r="O17" i="1"/>
  <c r="M17" i="1"/>
  <c r="M22" i="1" s="1"/>
  <c r="M20" i="1"/>
  <c r="M21" i="1" s="1"/>
  <c r="L18" i="1"/>
  <c r="K16" i="1"/>
  <c r="M18" i="1"/>
  <c r="L20" i="1"/>
  <c r="L21" i="1" s="1"/>
  <c r="K18" i="1"/>
  <c r="L16" i="1"/>
  <c r="L22" i="1" s="1"/>
  <c r="L19" i="1"/>
  <c r="K17" i="1"/>
  <c r="M19" i="1"/>
  <c r="K19" i="1"/>
  <c r="G16" i="1"/>
  <c r="G18" i="1"/>
  <c r="G17" i="1"/>
  <c r="G19" i="1"/>
  <c r="H20" i="1"/>
  <c r="H18" i="1"/>
  <c r="H19" i="1"/>
  <c r="H17" i="1"/>
  <c r="H22" i="1" s="1"/>
  <c r="I17" i="1"/>
  <c r="I18" i="1"/>
  <c r="I16" i="1"/>
  <c r="D18" i="1"/>
  <c r="B19" i="1"/>
  <c r="H21" i="1"/>
  <c r="B18" i="1"/>
  <c r="B17" i="1"/>
  <c r="E20" i="1"/>
  <c r="E21" i="1" s="1"/>
  <c r="D20" i="1"/>
  <c r="D21" i="1" s="1"/>
  <c r="D19" i="1"/>
  <c r="D16" i="1"/>
  <c r="D22" i="1" s="1"/>
  <c r="C21" i="1"/>
  <c r="C18" i="1"/>
  <c r="C19" i="1"/>
  <c r="C16" i="1"/>
  <c r="C22" i="1" s="1"/>
  <c r="C17" i="1"/>
  <c r="G21" i="1"/>
  <c r="I20" i="1"/>
  <c r="I21" i="1" s="1"/>
  <c r="E19" i="1"/>
  <c r="E16" i="1"/>
  <c r="E22" i="1" s="1"/>
  <c r="E18" i="1"/>
  <c r="O22" i="1" l="1"/>
  <c r="Q22" i="1"/>
  <c r="K22" i="1"/>
  <c r="I22" i="1"/>
  <c r="G22" i="1"/>
</calcChain>
</file>

<file path=xl/sharedStrings.xml><?xml version="1.0" encoding="utf-8"?>
<sst xmlns="http://schemas.openxmlformats.org/spreadsheetml/2006/main" count="49" uniqueCount="40">
  <si>
    <t>E3 End. GB</t>
  </si>
  <si>
    <t>E3 Dist. GB</t>
  </si>
  <si>
    <t>Vt Cross Tile</t>
  </si>
  <si>
    <t>Set Drift</t>
  </si>
  <si>
    <t>Set Sigma</t>
  </si>
  <si>
    <t>Reset Sigma</t>
  </si>
  <si>
    <t>I*R FarED</t>
  </si>
  <si>
    <t>Vinh-E1</t>
  </si>
  <si>
    <t xml:space="preserve">Set WLR shift </t>
  </si>
  <si>
    <t>DVT</t>
  </si>
  <si>
    <t>Reset Drift</t>
  </si>
  <si>
    <t>Vinh</t>
  </si>
  <si>
    <r>
      <t>•</t>
    </r>
    <r>
      <rPr>
        <b/>
        <sz val="12"/>
        <color rgb="FF000000"/>
        <rFont val="Cambria Math"/>
        <family val="1"/>
      </rPr>
      <t>∆</t>
    </r>
    <r>
      <rPr>
        <b/>
        <sz val="12"/>
        <color rgb="FF000000"/>
        <rFont val="Calibri"/>
        <family val="2"/>
        <scheme val="minor"/>
      </rPr>
      <t>V</t>
    </r>
    <r>
      <rPr>
        <b/>
        <vertAlign val="subscript"/>
        <sz val="12"/>
        <color rgb="FF000000"/>
        <rFont val="Calibri"/>
        <family val="2"/>
        <scheme val="minor"/>
      </rPr>
      <t>T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000000"/>
        <rFont val="Cambria Math"/>
        <family val="1"/>
      </rPr>
      <t>=</t>
    </r>
    <r>
      <rPr>
        <b/>
        <sz val="12"/>
        <color rgb="FF000000"/>
        <rFont val="Calibri"/>
        <family val="2"/>
        <scheme val="minor"/>
      </rPr>
      <t xml:space="preserve"> GB</t>
    </r>
    <r>
      <rPr>
        <b/>
        <vertAlign val="subscript"/>
        <sz val="12"/>
        <color rgb="FF000000"/>
        <rFont val="Calibri"/>
        <family val="2"/>
        <scheme val="minor"/>
      </rPr>
      <t>end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000000"/>
        <rFont val="Cambria Math"/>
        <family val="1"/>
      </rPr>
      <t xml:space="preserve">+ </t>
    </r>
    <r>
      <rPr>
        <b/>
        <sz val="12"/>
        <color rgb="FF000000"/>
        <rFont val="Calibri"/>
        <family val="2"/>
        <scheme val="minor"/>
      </rPr>
      <t>GB</t>
    </r>
    <r>
      <rPr>
        <b/>
        <vertAlign val="subscript"/>
        <sz val="12"/>
        <color rgb="FF000000"/>
        <rFont val="Calibri"/>
        <family val="2"/>
        <scheme val="minor"/>
      </rPr>
      <t>dist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000000"/>
        <rFont val="Cambria Math"/>
        <family val="1"/>
      </rPr>
      <t>+</t>
    </r>
    <r>
      <rPr>
        <b/>
        <sz val="12"/>
        <color rgb="FF000000"/>
        <rFont val="Calibri"/>
        <family val="2"/>
        <scheme val="minor"/>
      </rPr>
      <t xml:space="preserve"> V</t>
    </r>
    <r>
      <rPr>
        <b/>
        <vertAlign val="subscript"/>
        <sz val="12"/>
        <color rgb="FF000000"/>
        <rFont val="Calibri"/>
        <family val="2"/>
        <scheme val="minor"/>
      </rPr>
      <t>xt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000000"/>
        <rFont val="Cambria Math"/>
        <family val="1"/>
      </rPr>
      <t>+</t>
    </r>
    <r>
      <rPr>
        <b/>
        <sz val="12"/>
        <color rgb="FF000000"/>
        <rFont val="Calibri"/>
        <family val="2"/>
        <scheme val="minor"/>
      </rPr>
      <t xml:space="preserve"> dft</t>
    </r>
    <r>
      <rPr>
        <b/>
        <vertAlign val="subscript"/>
        <sz val="12"/>
        <color rgb="FF000000"/>
        <rFont val="Calibri"/>
        <family val="2"/>
        <scheme val="minor"/>
      </rPr>
      <t>set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000000"/>
        <rFont val="Cambria Math"/>
        <family val="1"/>
      </rPr>
      <t>+</t>
    </r>
    <r>
      <rPr>
        <b/>
        <sz val="12"/>
        <color rgb="FF000000"/>
        <rFont val="Calibri"/>
        <family val="2"/>
        <scheme val="minor"/>
      </rPr>
      <t xml:space="preserve"> n</t>
    </r>
    <r>
      <rPr>
        <b/>
        <sz val="12"/>
        <color rgb="FF000000"/>
        <rFont val="Cambria Math"/>
        <family val="1"/>
      </rPr>
      <t>∙</t>
    </r>
    <r>
      <rPr>
        <b/>
        <sz val="12"/>
        <color rgb="FF000000"/>
        <rFont val="Calibri"/>
        <family val="2"/>
        <scheme val="minor"/>
      </rPr>
      <t>(</t>
    </r>
    <r>
      <rPr>
        <b/>
        <sz val="12"/>
        <color rgb="FF000000"/>
        <rFont val="Cambria Math"/>
        <family val="1"/>
      </rPr>
      <t>𝛔</t>
    </r>
    <r>
      <rPr>
        <b/>
        <vertAlign val="subscript"/>
        <sz val="12"/>
        <color rgb="FF000000"/>
        <rFont val="Calibri"/>
        <family val="2"/>
        <scheme val="minor"/>
      </rPr>
      <t>set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000000"/>
        <rFont val="Cambria Math"/>
        <family val="1"/>
      </rPr>
      <t>+ 𝛔</t>
    </r>
    <r>
      <rPr>
        <b/>
        <vertAlign val="subscript"/>
        <sz val="12"/>
        <color rgb="FF000000"/>
        <rFont val="Calibri"/>
        <family val="2"/>
        <scheme val="minor"/>
      </rPr>
      <t>rst</t>
    </r>
    <r>
      <rPr>
        <b/>
        <sz val="12"/>
        <color rgb="FF000000"/>
        <rFont val="Calibri"/>
        <family val="2"/>
        <scheme val="minor"/>
      </rPr>
      <t xml:space="preserve">)  </t>
    </r>
  </si>
  <si>
    <r>
      <t>•</t>
    </r>
    <r>
      <rPr>
        <b/>
        <sz val="12"/>
        <color rgb="FF000000"/>
        <rFont val="Calibri"/>
        <family val="2"/>
        <scheme val="minor"/>
      </rPr>
      <t>V</t>
    </r>
    <r>
      <rPr>
        <b/>
        <vertAlign val="subscript"/>
        <sz val="12"/>
        <color rgb="FF000000"/>
        <rFont val="Calibri"/>
        <family val="2"/>
        <scheme val="minor"/>
      </rPr>
      <t>set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000000"/>
        <rFont val="Cambria Math"/>
        <family val="1"/>
      </rPr>
      <t>=</t>
    </r>
    <r>
      <rPr>
        <b/>
        <sz val="12"/>
        <color rgb="FF000000"/>
        <rFont val="Calibri"/>
        <family val="2"/>
        <scheme val="minor"/>
      </rPr>
      <t xml:space="preserve">  GB</t>
    </r>
    <r>
      <rPr>
        <b/>
        <vertAlign val="subscript"/>
        <sz val="12"/>
        <color rgb="FF000000"/>
        <rFont val="Calibri"/>
        <family val="2"/>
        <scheme val="minor"/>
      </rPr>
      <t>RD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000000"/>
        <rFont val="Cambria Math"/>
        <family val="1"/>
      </rPr>
      <t xml:space="preserve">+ </t>
    </r>
    <r>
      <rPr>
        <b/>
        <sz val="12"/>
        <color rgb="FF000000"/>
        <rFont val="Calibri"/>
        <family val="2"/>
        <scheme val="minor"/>
      </rPr>
      <t>GB</t>
    </r>
    <r>
      <rPr>
        <b/>
        <vertAlign val="subscript"/>
        <sz val="12"/>
        <color rgb="FF000000"/>
        <rFont val="Calibri"/>
        <family val="2"/>
        <scheme val="minor"/>
      </rPr>
      <t>endu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000000"/>
        <rFont val="Cambria Math"/>
        <family val="1"/>
      </rPr>
      <t>+</t>
    </r>
    <r>
      <rPr>
        <b/>
        <sz val="12"/>
        <color rgb="FF000000"/>
        <rFont val="Calibri"/>
        <family val="2"/>
        <scheme val="minor"/>
      </rPr>
      <t xml:space="preserve"> V</t>
    </r>
    <r>
      <rPr>
        <b/>
        <vertAlign val="subscript"/>
        <sz val="12"/>
        <color rgb="FF000000"/>
        <rFont val="Calibri"/>
        <family val="2"/>
        <scheme val="minor"/>
      </rPr>
      <t>xt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000000"/>
        <rFont val="Cambria Math"/>
        <family val="1"/>
      </rPr>
      <t>+</t>
    </r>
    <r>
      <rPr>
        <b/>
        <sz val="12"/>
        <color rgb="FF000000"/>
        <rFont val="Calibri"/>
        <family val="2"/>
        <scheme val="minor"/>
      </rPr>
      <t xml:space="preserve"> V</t>
    </r>
    <r>
      <rPr>
        <b/>
        <vertAlign val="subscript"/>
        <sz val="12"/>
        <color rgb="FF000000"/>
        <rFont val="Calibri"/>
        <family val="2"/>
        <scheme val="minor"/>
      </rPr>
      <t>para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000000"/>
        <rFont val="Cambria Math"/>
        <family val="1"/>
      </rPr>
      <t>+</t>
    </r>
    <r>
      <rPr>
        <b/>
        <sz val="12"/>
        <color rgb="FF000000"/>
        <rFont val="Calibri"/>
        <family val="2"/>
        <scheme val="minor"/>
      </rPr>
      <t xml:space="preserve"> dft</t>
    </r>
    <r>
      <rPr>
        <b/>
        <vertAlign val="subscript"/>
        <sz val="12"/>
        <color rgb="FF000000"/>
        <rFont val="Calibri"/>
        <family val="2"/>
        <scheme val="minor"/>
      </rPr>
      <t>set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000000"/>
        <rFont val="Cambria Math"/>
        <family val="1"/>
      </rPr>
      <t>+</t>
    </r>
    <r>
      <rPr>
        <b/>
        <sz val="12"/>
        <color rgb="FF000000"/>
        <rFont val="Calibri"/>
        <family val="2"/>
        <scheme val="minor"/>
      </rPr>
      <t xml:space="preserve"> dft</t>
    </r>
    <r>
      <rPr>
        <b/>
        <vertAlign val="subscript"/>
        <sz val="12"/>
        <color rgb="FF000000"/>
        <rFont val="Calibri"/>
        <family val="2"/>
        <scheme val="minor"/>
      </rPr>
      <t>rst</t>
    </r>
    <r>
      <rPr>
        <b/>
        <sz val="12"/>
        <color rgb="FF000000"/>
        <rFont val="Calibri"/>
        <family val="2"/>
        <scheme val="minor"/>
      </rPr>
      <t xml:space="preserve"> </t>
    </r>
  </si>
  <si>
    <r>
      <t xml:space="preserve">        +  </t>
    </r>
    <r>
      <rPr>
        <b/>
        <sz val="12"/>
        <color rgb="FF000000"/>
        <rFont val="Calibri"/>
        <family val="2"/>
        <scheme val="minor"/>
      </rPr>
      <t>2</t>
    </r>
    <r>
      <rPr>
        <b/>
        <sz val="12"/>
        <color rgb="FF000000"/>
        <rFont val="Cambria Math"/>
        <family val="1"/>
      </rPr>
      <t>∙</t>
    </r>
    <r>
      <rPr>
        <b/>
        <sz val="12"/>
        <color rgb="FF000000"/>
        <rFont val="Calibri"/>
        <family val="2"/>
        <scheme val="minor"/>
      </rPr>
      <t>(</t>
    </r>
    <r>
      <rPr>
        <b/>
        <sz val="12"/>
        <color rgb="FF000000"/>
        <rFont val="Cambria Math"/>
        <family val="1"/>
      </rPr>
      <t>∆</t>
    </r>
    <r>
      <rPr>
        <b/>
        <sz val="12"/>
        <color rgb="FF000000"/>
        <rFont val="Calibri"/>
        <family val="2"/>
        <scheme val="minor"/>
      </rPr>
      <t>V</t>
    </r>
    <r>
      <rPr>
        <b/>
        <vertAlign val="subscript"/>
        <sz val="12"/>
        <color rgb="FF000000"/>
        <rFont val="Calibri"/>
        <family val="2"/>
        <scheme val="minor"/>
      </rPr>
      <t>inh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000000"/>
        <rFont val="Cambria Math"/>
        <family val="1"/>
      </rPr>
      <t>+ ∆</t>
    </r>
    <r>
      <rPr>
        <b/>
        <sz val="12"/>
        <color rgb="FF000000"/>
        <rFont val="Calibri"/>
        <family val="2"/>
        <scheme val="minor"/>
      </rPr>
      <t>V</t>
    </r>
    <r>
      <rPr>
        <b/>
        <vertAlign val="subscript"/>
        <sz val="12"/>
        <color rgb="FF000000"/>
        <rFont val="Calibri"/>
        <family val="2"/>
        <scheme val="minor"/>
      </rPr>
      <t>wlr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000000"/>
        <rFont val="Cambria Math"/>
        <family val="1"/>
      </rPr>
      <t xml:space="preserve">+ </t>
    </r>
    <r>
      <rPr>
        <b/>
        <sz val="12"/>
        <color rgb="FF000000"/>
        <rFont val="Calibri"/>
        <family val="2"/>
        <scheme val="minor"/>
      </rPr>
      <t>n</t>
    </r>
    <r>
      <rPr>
        <b/>
        <sz val="12"/>
        <color rgb="FF000000"/>
        <rFont val="Cambria Math"/>
        <family val="1"/>
      </rPr>
      <t>∙𝛔</t>
    </r>
    <r>
      <rPr>
        <b/>
        <vertAlign val="subscript"/>
        <sz val="12"/>
        <color rgb="FF000000"/>
        <rFont val="Calibri"/>
        <family val="2"/>
        <scheme val="minor"/>
      </rPr>
      <t>rst</t>
    </r>
    <r>
      <rPr>
        <b/>
        <sz val="12"/>
        <color rgb="FF000000"/>
        <rFont val="Calibri"/>
        <family val="2"/>
        <scheme val="minor"/>
      </rPr>
      <t xml:space="preserve">) </t>
    </r>
    <r>
      <rPr>
        <b/>
        <sz val="12"/>
        <color rgb="FF000000"/>
        <rFont val="Cambria Math"/>
        <family val="1"/>
      </rPr>
      <t>+</t>
    </r>
  </si>
  <si>
    <r>
      <t xml:space="preserve">        +  </t>
    </r>
    <r>
      <rPr>
        <b/>
        <sz val="12"/>
        <color rgb="FF000000"/>
        <rFont val="Calibri"/>
        <family val="2"/>
        <scheme val="minor"/>
      </rPr>
      <t>3</t>
    </r>
    <r>
      <rPr>
        <b/>
        <sz val="12"/>
        <color rgb="FF000000"/>
        <rFont val="Cambria Math"/>
        <family val="1"/>
      </rPr>
      <t>∙</t>
    </r>
    <r>
      <rPr>
        <b/>
        <sz val="12"/>
        <color rgb="FF000000"/>
        <rFont val="Calibri"/>
        <family val="2"/>
        <scheme val="minor"/>
      </rPr>
      <t>n</t>
    </r>
    <r>
      <rPr>
        <b/>
        <sz val="12"/>
        <color rgb="FF000000"/>
        <rFont val="Cambria Math"/>
        <family val="1"/>
      </rPr>
      <t>∙𝛔</t>
    </r>
    <r>
      <rPr>
        <b/>
        <vertAlign val="subscript"/>
        <sz val="12"/>
        <color rgb="FF000000"/>
        <rFont val="Calibri"/>
        <family val="2"/>
        <scheme val="minor"/>
      </rPr>
      <t>set</t>
    </r>
  </si>
  <si>
    <r>
      <t>•</t>
    </r>
    <r>
      <rPr>
        <b/>
        <sz val="12"/>
        <color rgb="FF000000"/>
        <rFont val="Calibri"/>
        <family val="2"/>
        <scheme val="minor"/>
      </rPr>
      <t>V</t>
    </r>
    <r>
      <rPr>
        <b/>
        <vertAlign val="subscript"/>
        <sz val="12"/>
        <color rgb="FF000000"/>
        <rFont val="Calibri"/>
        <family val="2"/>
        <scheme val="minor"/>
      </rPr>
      <t>rst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000000"/>
        <rFont val="Cambria Math"/>
        <family val="1"/>
      </rPr>
      <t>=</t>
    </r>
    <r>
      <rPr>
        <b/>
        <sz val="12"/>
        <color rgb="FF000000"/>
        <rFont val="Calibri"/>
        <family val="2"/>
        <scheme val="minor"/>
      </rPr>
      <t xml:space="preserve">  V</t>
    </r>
    <r>
      <rPr>
        <b/>
        <vertAlign val="subscript"/>
        <sz val="12"/>
        <color rgb="FF000000"/>
        <rFont val="Calibri"/>
        <family val="2"/>
        <scheme val="minor"/>
      </rPr>
      <t>para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000000"/>
        <rFont val="Cambria Math"/>
        <family val="1"/>
      </rPr>
      <t xml:space="preserve">+ </t>
    </r>
    <r>
      <rPr>
        <b/>
        <sz val="12"/>
        <color rgb="FF000000"/>
        <rFont val="Calibri"/>
        <family val="2"/>
        <scheme val="minor"/>
      </rPr>
      <t>dft</t>
    </r>
    <r>
      <rPr>
        <b/>
        <vertAlign val="subscript"/>
        <sz val="12"/>
        <color rgb="FF000000"/>
        <rFont val="Calibri"/>
        <family val="2"/>
        <scheme val="minor"/>
      </rPr>
      <t>rst</t>
    </r>
  </si>
  <si>
    <r>
      <t xml:space="preserve">       +   </t>
    </r>
    <r>
      <rPr>
        <b/>
        <sz val="12"/>
        <color rgb="FF000000"/>
        <rFont val="Calibri"/>
        <family val="2"/>
        <scheme val="minor"/>
      </rPr>
      <t>2</t>
    </r>
    <r>
      <rPr>
        <b/>
        <sz val="12"/>
        <color rgb="FF000000"/>
        <rFont val="Cambria Math"/>
        <family val="1"/>
      </rPr>
      <t>∙</t>
    </r>
    <r>
      <rPr>
        <b/>
        <sz val="12"/>
        <color rgb="FF000000"/>
        <rFont val="Calibri"/>
        <family val="2"/>
        <scheme val="minor"/>
      </rPr>
      <t>(GB</t>
    </r>
    <r>
      <rPr>
        <b/>
        <vertAlign val="subscript"/>
        <sz val="12"/>
        <color rgb="FF000000"/>
        <rFont val="Calibri"/>
        <family val="2"/>
        <scheme val="minor"/>
      </rPr>
      <t>RD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000000"/>
        <rFont val="Cambria Math"/>
        <family val="1"/>
      </rPr>
      <t xml:space="preserve">+ </t>
    </r>
    <r>
      <rPr>
        <b/>
        <sz val="12"/>
        <color rgb="FF000000"/>
        <rFont val="Calibri"/>
        <family val="2"/>
        <scheme val="minor"/>
      </rPr>
      <t>GB</t>
    </r>
    <r>
      <rPr>
        <b/>
        <vertAlign val="subscript"/>
        <sz val="12"/>
        <color rgb="FF000000"/>
        <rFont val="Calibri"/>
        <family val="2"/>
        <scheme val="minor"/>
      </rPr>
      <t>endu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000000"/>
        <rFont val="Cambria Math"/>
        <family val="1"/>
      </rPr>
      <t>+</t>
    </r>
    <r>
      <rPr>
        <b/>
        <sz val="12"/>
        <color rgb="FF000000"/>
        <rFont val="Calibri"/>
        <family val="2"/>
        <scheme val="minor"/>
      </rPr>
      <t xml:space="preserve"> V</t>
    </r>
    <r>
      <rPr>
        <b/>
        <vertAlign val="subscript"/>
        <sz val="12"/>
        <color rgb="FF000000"/>
        <rFont val="Calibri"/>
        <family val="2"/>
        <scheme val="minor"/>
      </rPr>
      <t>xt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000000"/>
        <rFont val="Cambria Math"/>
        <family val="1"/>
      </rPr>
      <t>+</t>
    </r>
    <r>
      <rPr>
        <b/>
        <sz val="12"/>
        <color rgb="FF000000"/>
        <rFont val="Calibri"/>
        <family val="2"/>
        <scheme val="minor"/>
      </rPr>
      <t xml:space="preserve"> dft</t>
    </r>
    <r>
      <rPr>
        <b/>
        <vertAlign val="subscript"/>
        <sz val="12"/>
        <color rgb="FF000000"/>
        <rFont val="Calibri"/>
        <family val="2"/>
        <scheme val="minor"/>
      </rPr>
      <t>set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000000"/>
        <rFont val="Cambria Math"/>
        <family val="1"/>
      </rPr>
      <t>+ ∆</t>
    </r>
    <r>
      <rPr>
        <b/>
        <sz val="12"/>
        <color rgb="FF000000"/>
        <rFont val="Calibri"/>
        <family val="2"/>
        <scheme val="minor"/>
      </rPr>
      <t>V</t>
    </r>
    <r>
      <rPr>
        <b/>
        <vertAlign val="subscript"/>
        <sz val="12"/>
        <color rgb="FF000000"/>
        <rFont val="Calibri"/>
        <family val="2"/>
        <scheme val="minor"/>
      </rPr>
      <t>wlr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000000"/>
        <rFont val="Cambria Math"/>
        <family val="1"/>
      </rPr>
      <t>+ ∆</t>
    </r>
    <r>
      <rPr>
        <b/>
        <sz val="12"/>
        <color rgb="FF000000"/>
        <rFont val="Calibri"/>
        <family val="2"/>
        <scheme val="minor"/>
      </rPr>
      <t>V</t>
    </r>
    <r>
      <rPr>
        <b/>
        <vertAlign val="subscript"/>
        <sz val="12"/>
        <color rgb="FF000000"/>
        <rFont val="Calibri"/>
        <family val="2"/>
        <scheme val="minor"/>
      </rPr>
      <t>inh</t>
    </r>
    <r>
      <rPr>
        <b/>
        <sz val="12"/>
        <color rgb="FF000000"/>
        <rFont val="Calibri"/>
        <family val="2"/>
        <scheme val="minor"/>
      </rPr>
      <t xml:space="preserve">)  </t>
    </r>
  </si>
  <si>
    <r>
      <t xml:space="preserve">       </t>
    </r>
    <r>
      <rPr>
        <b/>
        <sz val="12"/>
        <color rgb="FF000000"/>
        <rFont val="Cambria Math"/>
        <family val="1"/>
      </rPr>
      <t>+</t>
    </r>
    <r>
      <rPr>
        <b/>
        <sz val="12"/>
        <color rgb="FF000000"/>
        <rFont val="Calibri"/>
        <family val="2"/>
        <scheme val="minor"/>
      </rPr>
      <t xml:space="preserve">   3</t>
    </r>
    <r>
      <rPr>
        <b/>
        <sz val="12"/>
        <color rgb="FF000000"/>
        <rFont val="Cambria Math"/>
        <family val="1"/>
      </rPr>
      <t>∙</t>
    </r>
    <r>
      <rPr>
        <b/>
        <sz val="12"/>
        <color rgb="FF000000"/>
        <rFont val="Calibri"/>
        <family val="2"/>
        <scheme val="minor"/>
      </rPr>
      <t>n</t>
    </r>
    <r>
      <rPr>
        <b/>
        <sz val="12"/>
        <color rgb="FF000000"/>
        <rFont val="Cambria Math"/>
        <family val="1"/>
      </rPr>
      <t>∙𝛔</t>
    </r>
    <r>
      <rPr>
        <b/>
        <vertAlign val="subscript"/>
        <sz val="12"/>
        <color rgb="FF000000"/>
        <rFont val="Calibri"/>
        <family val="2"/>
        <scheme val="minor"/>
      </rPr>
      <t>rst</t>
    </r>
  </si>
  <si>
    <r>
      <t xml:space="preserve">       +   </t>
    </r>
    <r>
      <rPr>
        <b/>
        <sz val="12"/>
        <color rgb="FF000000"/>
        <rFont val="Calibri"/>
        <family val="2"/>
        <scheme val="minor"/>
      </rPr>
      <t>4</t>
    </r>
    <r>
      <rPr>
        <b/>
        <sz val="12"/>
        <color rgb="FF000000"/>
        <rFont val="Cambria Math"/>
        <family val="1"/>
      </rPr>
      <t>∙</t>
    </r>
    <r>
      <rPr>
        <b/>
        <sz val="12"/>
        <color rgb="FF000000"/>
        <rFont val="Calibri"/>
        <family val="2"/>
        <scheme val="minor"/>
      </rPr>
      <t>n</t>
    </r>
    <r>
      <rPr>
        <b/>
        <sz val="12"/>
        <color rgb="FF000000"/>
        <rFont val="Cambria Math"/>
        <family val="1"/>
      </rPr>
      <t>∙𝛔</t>
    </r>
    <r>
      <rPr>
        <b/>
        <vertAlign val="subscript"/>
        <sz val="12"/>
        <color rgb="FF000000"/>
        <rFont val="Calibri"/>
        <family val="2"/>
        <scheme val="minor"/>
      </rPr>
      <t>set</t>
    </r>
  </si>
  <si>
    <r>
      <t>•</t>
    </r>
    <r>
      <rPr>
        <b/>
        <sz val="12"/>
        <color rgb="FF000000"/>
        <rFont val="Calibri"/>
        <family val="2"/>
        <scheme val="minor"/>
      </rPr>
      <t>V</t>
    </r>
    <r>
      <rPr>
        <b/>
        <vertAlign val="subscript"/>
        <sz val="12"/>
        <color rgb="FF000000"/>
        <rFont val="Calibri"/>
        <family val="2"/>
        <scheme val="minor"/>
      </rPr>
      <t>inh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000000"/>
        <rFont val="Cambria Math"/>
        <family val="1"/>
      </rPr>
      <t>=</t>
    </r>
    <r>
      <rPr>
        <b/>
        <sz val="12"/>
        <color rgb="FF000000"/>
        <rFont val="Calibri"/>
        <family val="2"/>
        <scheme val="minor"/>
      </rPr>
      <t xml:space="preserve">  GB</t>
    </r>
    <r>
      <rPr>
        <b/>
        <vertAlign val="subscript"/>
        <sz val="12"/>
        <color rgb="FF000000"/>
        <rFont val="Calibri"/>
        <family val="2"/>
        <scheme val="minor"/>
      </rPr>
      <t>RD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000000"/>
        <rFont val="Cambria Math"/>
        <family val="1"/>
      </rPr>
      <t xml:space="preserve">+ </t>
    </r>
    <r>
      <rPr>
        <b/>
        <sz val="12"/>
        <color rgb="FF000000"/>
        <rFont val="Calibri"/>
        <family val="2"/>
        <scheme val="minor"/>
      </rPr>
      <t>GB</t>
    </r>
    <r>
      <rPr>
        <b/>
        <vertAlign val="subscript"/>
        <sz val="12"/>
        <color rgb="FF000000"/>
        <rFont val="Calibri"/>
        <family val="2"/>
        <scheme val="minor"/>
      </rPr>
      <t>endu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000000"/>
        <rFont val="Cambria Math"/>
        <family val="1"/>
      </rPr>
      <t>+</t>
    </r>
    <r>
      <rPr>
        <b/>
        <sz val="12"/>
        <color rgb="FF000000"/>
        <rFont val="Calibri"/>
        <family val="2"/>
        <scheme val="minor"/>
      </rPr>
      <t xml:space="preserve"> V</t>
    </r>
    <r>
      <rPr>
        <b/>
        <vertAlign val="subscript"/>
        <sz val="12"/>
        <color rgb="FF000000"/>
        <rFont val="Calibri"/>
        <family val="2"/>
        <scheme val="minor"/>
      </rPr>
      <t>xt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000000"/>
        <rFont val="Cambria Math"/>
        <family val="1"/>
      </rPr>
      <t>+</t>
    </r>
    <r>
      <rPr>
        <b/>
        <sz val="12"/>
        <color rgb="FF000000"/>
        <rFont val="Calibri"/>
        <family val="2"/>
        <scheme val="minor"/>
      </rPr>
      <t xml:space="preserve"> V</t>
    </r>
    <r>
      <rPr>
        <b/>
        <vertAlign val="subscript"/>
        <sz val="12"/>
        <color rgb="FF000000"/>
        <rFont val="Calibri"/>
        <family val="2"/>
        <scheme val="minor"/>
      </rPr>
      <t>para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000000"/>
        <rFont val="Cambria Math"/>
        <family val="1"/>
      </rPr>
      <t>+</t>
    </r>
    <r>
      <rPr>
        <b/>
        <sz val="12"/>
        <color rgb="FF000000"/>
        <rFont val="Calibri"/>
        <family val="2"/>
        <scheme val="minor"/>
      </rPr>
      <t xml:space="preserve"> dft</t>
    </r>
    <r>
      <rPr>
        <b/>
        <vertAlign val="subscript"/>
        <sz val="12"/>
        <color rgb="FF000000"/>
        <rFont val="Calibri"/>
        <family val="2"/>
        <scheme val="minor"/>
      </rPr>
      <t>set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000000"/>
        <rFont val="Cambria Math"/>
        <family val="1"/>
      </rPr>
      <t>+</t>
    </r>
    <r>
      <rPr>
        <b/>
        <sz val="12"/>
        <color rgb="FF000000"/>
        <rFont val="Calibri"/>
        <family val="2"/>
        <scheme val="minor"/>
      </rPr>
      <t xml:space="preserve"> dft</t>
    </r>
    <r>
      <rPr>
        <b/>
        <vertAlign val="subscript"/>
        <sz val="12"/>
        <color rgb="FF000000"/>
        <rFont val="Calibri"/>
        <family val="2"/>
        <scheme val="minor"/>
      </rPr>
      <t>rst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000000"/>
        <rFont val="Cambria Math"/>
        <family val="1"/>
      </rPr>
      <t xml:space="preserve"> + ∆</t>
    </r>
    <r>
      <rPr>
        <b/>
        <sz val="12"/>
        <color rgb="FF000000"/>
        <rFont val="Calibri"/>
        <family val="2"/>
        <scheme val="minor"/>
      </rPr>
      <t>V</t>
    </r>
    <r>
      <rPr>
        <b/>
        <vertAlign val="subscript"/>
        <sz val="12"/>
        <color rgb="FF000000"/>
        <rFont val="Calibri"/>
        <family val="2"/>
        <scheme val="minor"/>
      </rPr>
      <t>inh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000000"/>
        <rFont val="Cambria Math"/>
        <family val="1"/>
      </rPr>
      <t>+ ∆</t>
    </r>
    <r>
      <rPr>
        <b/>
        <sz val="12"/>
        <color rgb="FF000000"/>
        <rFont val="Calibri"/>
        <family val="2"/>
        <scheme val="minor"/>
      </rPr>
      <t>V</t>
    </r>
    <r>
      <rPr>
        <b/>
        <vertAlign val="subscript"/>
        <sz val="12"/>
        <color rgb="FF000000"/>
        <rFont val="Calibri"/>
        <family val="2"/>
        <scheme val="minor"/>
      </rPr>
      <t>wlr</t>
    </r>
  </si>
  <si>
    <r>
      <t xml:space="preserve">        +  </t>
    </r>
    <r>
      <rPr>
        <b/>
        <sz val="12"/>
        <color rgb="FF000000"/>
        <rFont val="Calibri"/>
        <family val="2"/>
        <scheme val="minor"/>
      </rPr>
      <t>2</t>
    </r>
    <r>
      <rPr>
        <b/>
        <sz val="12"/>
        <color rgb="FF000000"/>
        <rFont val="Cambria Math"/>
        <family val="1"/>
      </rPr>
      <t>∙</t>
    </r>
    <r>
      <rPr>
        <b/>
        <sz val="12"/>
        <color rgb="FF000000"/>
        <rFont val="Calibri"/>
        <family val="2"/>
        <scheme val="minor"/>
      </rPr>
      <t>n</t>
    </r>
    <r>
      <rPr>
        <b/>
        <sz val="12"/>
        <color rgb="FF000000"/>
        <rFont val="Cambria Math"/>
        <family val="1"/>
      </rPr>
      <t>∙</t>
    </r>
    <r>
      <rPr>
        <b/>
        <sz val="12"/>
        <color rgb="FF000000"/>
        <rFont val="Calibri"/>
        <family val="2"/>
        <scheme val="minor"/>
      </rPr>
      <t>(</t>
    </r>
    <r>
      <rPr>
        <b/>
        <sz val="12"/>
        <color rgb="FF000000"/>
        <rFont val="Cambria Math"/>
        <family val="1"/>
      </rPr>
      <t>𝛔</t>
    </r>
    <r>
      <rPr>
        <b/>
        <vertAlign val="subscript"/>
        <sz val="12"/>
        <color rgb="FF000000"/>
        <rFont val="Calibri"/>
        <family val="2"/>
        <scheme val="minor"/>
      </rPr>
      <t>set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000000"/>
        <rFont val="Cambria Math"/>
        <family val="1"/>
      </rPr>
      <t>+ 𝛔</t>
    </r>
    <r>
      <rPr>
        <b/>
        <vertAlign val="subscript"/>
        <sz val="12"/>
        <color rgb="FF000000"/>
        <rFont val="Calibri"/>
        <family val="2"/>
        <scheme val="minor"/>
      </rPr>
      <t>rst</t>
    </r>
    <r>
      <rPr>
        <b/>
        <sz val="12"/>
        <color rgb="FF000000"/>
        <rFont val="Calibri"/>
        <family val="2"/>
        <scheme val="minor"/>
      </rPr>
      <t>)</t>
    </r>
  </si>
  <si>
    <r>
      <t>•</t>
    </r>
    <r>
      <rPr>
        <b/>
        <sz val="12"/>
        <color rgb="FF000000"/>
        <rFont val="Calibri"/>
        <family val="2"/>
        <scheme val="minor"/>
      </rPr>
      <t>V</t>
    </r>
    <r>
      <rPr>
        <b/>
        <vertAlign val="subscript"/>
        <sz val="12"/>
        <color rgb="FF000000"/>
        <rFont val="Calibri"/>
        <family val="2"/>
        <scheme val="minor"/>
      </rPr>
      <t>sel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000000"/>
        <rFont val="Cambria Math"/>
        <family val="1"/>
      </rPr>
      <t>=</t>
    </r>
    <r>
      <rPr>
        <b/>
        <sz val="12"/>
        <color rgb="FF000000"/>
        <rFont val="Calibri"/>
        <family val="2"/>
        <scheme val="minor"/>
      </rPr>
      <t xml:space="preserve">   2</t>
    </r>
    <r>
      <rPr>
        <b/>
        <sz val="12"/>
        <color rgb="FF000000"/>
        <rFont val="Cambria Math"/>
        <family val="1"/>
      </rPr>
      <t>∙</t>
    </r>
    <r>
      <rPr>
        <b/>
        <sz val="12"/>
        <color rgb="FF000000"/>
        <rFont val="Calibri"/>
        <family val="2"/>
        <scheme val="minor"/>
      </rPr>
      <t>(GB</t>
    </r>
    <r>
      <rPr>
        <b/>
        <vertAlign val="subscript"/>
        <sz val="12"/>
        <color rgb="FF000000"/>
        <rFont val="Calibri"/>
        <family val="2"/>
        <scheme val="minor"/>
      </rPr>
      <t>RD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000000"/>
        <rFont val="Cambria Math"/>
        <family val="1"/>
      </rPr>
      <t xml:space="preserve">+ </t>
    </r>
    <r>
      <rPr>
        <b/>
        <sz val="12"/>
        <color rgb="FF000000"/>
        <rFont val="Calibri"/>
        <family val="2"/>
        <scheme val="minor"/>
      </rPr>
      <t>GB</t>
    </r>
    <r>
      <rPr>
        <b/>
        <vertAlign val="subscript"/>
        <sz val="12"/>
        <color rgb="FF000000"/>
        <rFont val="Calibri"/>
        <family val="2"/>
        <scheme val="minor"/>
      </rPr>
      <t>endu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000000"/>
        <rFont val="Cambria Math"/>
        <family val="1"/>
      </rPr>
      <t>+</t>
    </r>
    <r>
      <rPr>
        <b/>
        <sz val="12"/>
        <color rgb="FF000000"/>
        <rFont val="Calibri"/>
        <family val="2"/>
        <scheme val="minor"/>
      </rPr>
      <t xml:space="preserve"> V</t>
    </r>
    <r>
      <rPr>
        <b/>
        <vertAlign val="subscript"/>
        <sz val="12"/>
        <color rgb="FF000000"/>
        <rFont val="Calibri"/>
        <family val="2"/>
        <scheme val="minor"/>
      </rPr>
      <t>xt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000000"/>
        <rFont val="Cambria Math"/>
        <family val="1"/>
      </rPr>
      <t>+</t>
    </r>
    <r>
      <rPr>
        <b/>
        <sz val="12"/>
        <color rgb="FF000000"/>
        <rFont val="Calibri"/>
        <family val="2"/>
        <scheme val="minor"/>
      </rPr>
      <t xml:space="preserve"> V</t>
    </r>
    <r>
      <rPr>
        <b/>
        <vertAlign val="subscript"/>
        <sz val="12"/>
        <color rgb="FF000000"/>
        <rFont val="Calibri"/>
        <family val="2"/>
        <scheme val="minor"/>
      </rPr>
      <t>para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000000"/>
        <rFont val="Cambria Math"/>
        <family val="1"/>
      </rPr>
      <t xml:space="preserve">+ </t>
    </r>
    <r>
      <rPr>
        <b/>
        <sz val="12"/>
        <color rgb="FF000000"/>
        <rFont val="Calibri"/>
        <family val="2"/>
        <scheme val="minor"/>
      </rPr>
      <t>dft</t>
    </r>
    <r>
      <rPr>
        <b/>
        <vertAlign val="subscript"/>
        <sz val="12"/>
        <color rgb="FF000000"/>
        <rFont val="Calibri"/>
        <family val="2"/>
        <scheme val="minor"/>
      </rPr>
      <t>rst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000000"/>
        <rFont val="Cambria Math"/>
        <family val="1"/>
      </rPr>
      <t xml:space="preserve">+ </t>
    </r>
    <r>
      <rPr>
        <b/>
        <sz val="12"/>
        <color rgb="FF000000"/>
        <rFont val="Calibri"/>
        <family val="2"/>
        <scheme val="minor"/>
      </rPr>
      <t>dft</t>
    </r>
    <r>
      <rPr>
        <b/>
        <vertAlign val="subscript"/>
        <sz val="12"/>
        <color rgb="FF000000"/>
        <rFont val="Calibri"/>
        <family val="2"/>
        <scheme val="minor"/>
      </rPr>
      <t>set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000000"/>
        <rFont val="Cambria Math"/>
        <family val="1"/>
      </rPr>
      <t>+ ∆</t>
    </r>
    <r>
      <rPr>
        <b/>
        <sz val="12"/>
        <color rgb="FF000000"/>
        <rFont val="Calibri"/>
        <family val="2"/>
        <scheme val="minor"/>
      </rPr>
      <t>V</t>
    </r>
    <r>
      <rPr>
        <b/>
        <vertAlign val="subscript"/>
        <sz val="12"/>
        <color rgb="FF000000"/>
        <rFont val="Calibri"/>
        <family val="2"/>
        <scheme val="minor"/>
      </rPr>
      <t>wlr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000000"/>
        <rFont val="Cambria Math"/>
        <family val="1"/>
      </rPr>
      <t>+ ∆</t>
    </r>
    <r>
      <rPr>
        <b/>
        <sz val="12"/>
        <color rgb="FF000000"/>
        <rFont val="Calibri"/>
        <family val="2"/>
        <scheme val="minor"/>
      </rPr>
      <t>V</t>
    </r>
    <r>
      <rPr>
        <b/>
        <vertAlign val="subscript"/>
        <sz val="12"/>
        <color rgb="FF000000"/>
        <rFont val="Calibri"/>
        <family val="2"/>
        <scheme val="minor"/>
      </rPr>
      <t>inh</t>
    </r>
    <r>
      <rPr>
        <b/>
        <sz val="12"/>
        <color rgb="FF000000"/>
        <rFont val="Calibri"/>
        <family val="2"/>
        <scheme val="minor"/>
      </rPr>
      <t xml:space="preserve">)  </t>
    </r>
  </si>
  <si>
    <r>
      <t xml:space="preserve">       </t>
    </r>
    <r>
      <rPr>
        <b/>
        <sz val="12"/>
        <color rgb="FF000000"/>
        <rFont val="Cambria Math"/>
        <family val="1"/>
      </rPr>
      <t>+</t>
    </r>
    <r>
      <rPr>
        <b/>
        <sz val="12"/>
        <color rgb="FF000000"/>
        <rFont val="Calibri"/>
        <family val="2"/>
        <scheme val="minor"/>
      </rPr>
      <t xml:space="preserve">   4</t>
    </r>
    <r>
      <rPr>
        <b/>
        <sz val="12"/>
        <color rgb="FF000000"/>
        <rFont val="Cambria Math"/>
        <family val="1"/>
      </rPr>
      <t>∙</t>
    </r>
    <r>
      <rPr>
        <b/>
        <sz val="12"/>
        <color rgb="FF000000"/>
        <rFont val="Calibri"/>
        <family val="2"/>
        <scheme val="minor"/>
      </rPr>
      <t>n</t>
    </r>
    <r>
      <rPr>
        <b/>
        <sz val="12"/>
        <color rgb="FF000000"/>
        <rFont val="Cambria Math"/>
        <family val="1"/>
      </rPr>
      <t>∙(𝛔</t>
    </r>
    <r>
      <rPr>
        <b/>
        <vertAlign val="subscript"/>
        <sz val="12"/>
        <color rgb="FF000000"/>
        <rFont val="Calibri"/>
        <family val="2"/>
        <scheme val="minor"/>
      </rPr>
      <t>rst</t>
    </r>
    <r>
      <rPr>
        <b/>
        <sz val="12"/>
        <color rgb="FF000000"/>
        <rFont val="Cambria Math"/>
        <family val="1"/>
      </rPr>
      <t xml:space="preserve"> + 𝛔</t>
    </r>
    <r>
      <rPr>
        <b/>
        <vertAlign val="subscript"/>
        <sz val="12"/>
        <color rgb="FF000000"/>
        <rFont val="Calibri"/>
        <family val="2"/>
        <scheme val="minor"/>
      </rPr>
      <t>set</t>
    </r>
    <r>
      <rPr>
        <b/>
        <sz val="12"/>
        <color rgb="FF000000"/>
        <rFont val="Calibri"/>
        <family val="2"/>
        <scheme val="minor"/>
      </rPr>
      <t xml:space="preserve"> )</t>
    </r>
  </si>
  <si>
    <t>Set Vt</t>
  </si>
  <si>
    <t>Reset Vt</t>
  </si>
  <si>
    <t>Reset Select V</t>
  </si>
  <si>
    <t>Vpp-Vnn Reduction</t>
  </si>
  <si>
    <t>No drift</t>
  </si>
  <si>
    <t>No Drift + window=1.35V</t>
  </si>
  <si>
    <t>No Drift + window=1.35V + 70% sigma</t>
  </si>
  <si>
    <t>Blackbox DTS</t>
  </si>
  <si>
    <t>RBER=2E-4</t>
  </si>
  <si>
    <t>RBER=1E-5</t>
  </si>
  <si>
    <t>RBER</t>
  </si>
  <si>
    <t>number of sigma</t>
  </si>
  <si>
    <t>Set inhibit ratio</t>
  </si>
  <si>
    <t>RBER=1E-5/Low leakage cell</t>
  </si>
  <si>
    <t>RBER=2E-4/Low leakage cell</t>
  </si>
  <si>
    <t>Reference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</si>
</sst>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0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6FF"/>
      <name val="Calibri"/>
      <family val="2"/>
      <scheme val="minor"/>
    </font>
    <font>
      <b/>
      <sz val="12"/>
      <color rgb="FF000000"/>
      <name val="Cambria Math"/>
      <family val="1"/>
    </font>
    <font>
      <b/>
      <sz val="12"/>
      <color rgb="FF000000"/>
      <name val="Calibri"/>
      <family val="2"/>
      <scheme val="minor"/>
    </font>
    <font>
      <b/>
      <vertAlign val="subscript"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Font="1"/>
    <xf numFmtId="0" fontId="2" fillId="0" borderId="0" xfId="0" applyFont="1" applyAlignment="1">
      <alignment horizontal="left" vertical="center" indent="3" readingOrder="1"/>
    </xf>
    <xf numFmtId="0" fontId="3" fillId="0" borderId="0" xfId="0" applyFont="1" applyAlignment="1">
      <alignment horizontal="left" vertical="center" indent="3" readingOrder="1"/>
    </xf>
    <xf numFmtId="0" fontId="4" fillId="0" borderId="0" xfId="0" applyFont="1" applyAlignment="1">
      <alignment horizontal="left" vertical="center" indent="3" readingOrder="1"/>
    </xf>
    <xf numFmtId="0" fontId="0" fillId="0" borderId="0" xfId="0" applyAlignment="1">
      <alignment wrapText="1"/>
    </xf>
    <xf numFmtId="0" fontId="0" fillId="2" borderId="0" xfId="0" applyFill="1"/>
    <xf numFmtId="168" fontId="0" fillId="0" borderId="0" xfId="0" applyNumberFormat="1"/>
    <xf numFmtId="11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11" fontId="0" fillId="2" borderId="0" xfId="0" applyNumberFormat="1" applyFill="1"/>
    <xf numFmtId="2" fontId="0" fillId="2" borderId="0" xfId="0" applyNumberFormat="1" applyFill="1"/>
    <xf numFmtId="9" fontId="0" fillId="0" borderId="0" xfId="1" applyFont="1"/>
    <xf numFmtId="168" fontId="0" fillId="2" borderId="0" xfId="0" applyNumberFormat="1" applyFill="1"/>
    <xf numFmtId="11" fontId="0" fillId="0" borderId="0" xfId="0" applyNumberFormat="1" applyFill="1"/>
    <xf numFmtId="2" fontId="0" fillId="0" borderId="0" xfId="0" applyNumberForma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88B21-0281-2845-8894-6DFDBCCF4FC3}">
  <dimension ref="A1:Q36"/>
  <sheetViews>
    <sheetView tabSelected="1" zoomScale="160" zoomScaleNormal="160" workbookViewId="0">
      <pane xSplit="2" ySplit="2" topLeftCell="H3" activePane="bottomRight" state="frozen"/>
      <selection pane="topRight" activeCell="C1" sqref="C1"/>
      <selection pane="bottomLeft" activeCell="A3" sqref="A3"/>
      <selection pane="bottomRight" activeCell="A20" sqref="A20:XFD20"/>
    </sheetView>
  </sheetViews>
  <sheetFormatPr baseColWidth="10" defaultRowHeight="16" x14ac:dyDescent="0.2"/>
  <cols>
    <col min="1" max="1" width="20.5" customWidth="1"/>
    <col min="2" max="5" width="15.1640625" customWidth="1"/>
    <col min="6" max="6" width="1" customWidth="1"/>
    <col min="7" max="9" width="15.1640625" customWidth="1"/>
    <col min="10" max="10" width="1" customWidth="1"/>
    <col min="11" max="13" width="15.1640625" customWidth="1"/>
    <col min="14" max="14" width="1" customWidth="1"/>
    <col min="15" max="17" width="15.1640625" customWidth="1"/>
  </cols>
  <sheetData>
    <row r="1" spans="1:17" x14ac:dyDescent="0.2">
      <c r="C1" s="9" t="s">
        <v>32</v>
      </c>
      <c r="D1" s="9"/>
      <c r="E1" s="9"/>
      <c r="G1" s="9" t="s">
        <v>33</v>
      </c>
      <c r="H1" s="9"/>
      <c r="I1" s="9"/>
      <c r="K1" s="9" t="s">
        <v>37</v>
      </c>
      <c r="L1" s="9"/>
      <c r="M1" s="9"/>
      <c r="O1" s="9" t="s">
        <v>38</v>
      </c>
      <c r="P1" s="9"/>
      <c r="Q1" s="9"/>
    </row>
    <row r="2" spans="1:17" s="5" customFormat="1" ht="51" x14ac:dyDescent="0.2">
      <c r="A2" s="5" t="s">
        <v>31</v>
      </c>
      <c r="B2" s="5" t="s">
        <v>39</v>
      </c>
      <c r="C2" s="5" t="s">
        <v>28</v>
      </c>
      <c r="D2" s="5" t="s">
        <v>29</v>
      </c>
      <c r="E2" s="5" t="s">
        <v>30</v>
      </c>
      <c r="G2" s="5" t="s">
        <v>28</v>
      </c>
      <c r="H2" s="5" t="s">
        <v>29</v>
      </c>
      <c r="I2" s="5" t="s">
        <v>30</v>
      </c>
      <c r="K2" s="5" t="s">
        <v>28</v>
      </c>
      <c r="L2" s="5" t="s">
        <v>29</v>
      </c>
      <c r="M2" s="5" t="s">
        <v>30</v>
      </c>
      <c r="O2" s="5" t="s">
        <v>28</v>
      </c>
      <c r="P2" s="5" t="s">
        <v>29</v>
      </c>
      <c r="Q2" s="5" t="s">
        <v>30</v>
      </c>
    </row>
    <row r="3" spans="1:17" x14ac:dyDescent="0.2">
      <c r="A3" t="s">
        <v>0</v>
      </c>
      <c r="B3">
        <v>0.1</v>
      </c>
      <c r="C3">
        <v>0.1</v>
      </c>
      <c r="D3">
        <v>0.1</v>
      </c>
      <c r="E3">
        <v>0.1</v>
      </c>
      <c r="G3">
        <v>0.1</v>
      </c>
      <c r="H3">
        <v>0.1</v>
      </c>
      <c r="I3">
        <v>0.1</v>
      </c>
      <c r="K3">
        <v>0.1</v>
      </c>
      <c r="L3">
        <v>0.1</v>
      </c>
      <c r="M3">
        <v>0.1</v>
      </c>
      <c r="O3">
        <v>0.1</v>
      </c>
      <c r="P3">
        <v>0.1</v>
      </c>
      <c r="Q3">
        <v>0.1</v>
      </c>
    </row>
    <row r="4" spans="1:17" x14ac:dyDescent="0.2">
      <c r="A4" t="s">
        <v>1</v>
      </c>
      <c r="B4">
        <v>0.3</v>
      </c>
      <c r="C4">
        <v>0</v>
      </c>
      <c r="D4">
        <v>0</v>
      </c>
      <c r="E4">
        <v>0</v>
      </c>
      <c r="G4">
        <v>0</v>
      </c>
      <c r="H4">
        <v>0</v>
      </c>
      <c r="I4">
        <v>0</v>
      </c>
      <c r="K4" s="6">
        <v>0</v>
      </c>
      <c r="L4" s="6">
        <v>0</v>
      </c>
      <c r="M4" s="6">
        <v>0</v>
      </c>
      <c r="O4" s="6">
        <v>0</v>
      </c>
      <c r="P4" s="6">
        <v>0</v>
      </c>
      <c r="Q4" s="6">
        <v>0</v>
      </c>
    </row>
    <row r="5" spans="1:17" x14ac:dyDescent="0.2">
      <c r="A5" t="s">
        <v>2</v>
      </c>
      <c r="B5">
        <v>0.05</v>
      </c>
      <c r="C5">
        <v>0.05</v>
      </c>
      <c r="D5" s="6">
        <v>0.5</v>
      </c>
      <c r="E5" s="6">
        <v>0.7</v>
      </c>
      <c r="G5">
        <v>0.05</v>
      </c>
      <c r="H5" s="6">
        <v>0.35</v>
      </c>
      <c r="I5" s="6">
        <v>0.62</v>
      </c>
      <c r="K5">
        <v>0.05</v>
      </c>
      <c r="L5" s="6">
        <v>0.35</v>
      </c>
      <c r="M5" s="6">
        <v>0.62</v>
      </c>
      <c r="O5">
        <v>0.05</v>
      </c>
      <c r="P5" s="6">
        <v>0.5</v>
      </c>
      <c r="Q5" s="6">
        <v>0.7</v>
      </c>
    </row>
    <row r="6" spans="1:17" x14ac:dyDescent="0.2">
      <c r="A6" t="s">
        <v>7</v>
      </c>
      <c r="B6">
        <v>0.4</v>
      </c>
      <c r="C6" s="6">
        <v>0.2</v>
      </c>
      <c r="D6" s="6">
        <v>0.2</v>
      </c>
      <c r="E6" s="6">
        <v>0.2</v>
      </c>
      <c r="G6" s="6">
        <v>0.2</v>
      </c>
      <c r="H6" s="6">
        <v>0.2</v>
      </c>
      <c r="I6" s="6">
        <v>0.2</v>
      </c>
      <c r="K6" s="6">
        <v>0.2</v>
      </c>
      <c r="L6" s="6">
        <v>0.2</v>
      </c>
      <c r="M6" s="6">
        <v>0.2</v>
      </c>
      <c r="O6" s="6">
        <v>0.2</v>
      </c>
      <c r="P6" s="6">
        <v>0.2</v>
      </c>
      <c r="Q6" s="6">
        <v>0.2</v>
      </c>
    </row>
    <row r="7" spans="1:17" x14ac:dyDescent="0.2">
      <c r="A7" t="s">
        <v>6</v>
      </c>
      <c r="B7">
        <v>0.2</v>
      </c>
      <c r="C7">
        <v>0.2</v>
      </c>
      <c r="D7">
        <v>0.2</v>
      </c>
      <c r="E7">
        <v>0.2</v>
      </c>
      <c r="G7">
        <v>0.2</v>
      </c>
      <c r="H7">
        <v>0.2</v>
      </c>
      <c r="I7">
        <v>0.2</v>
      </c>
      <c r="K7">
        <v>0</v>
      </c>
      <c r="L7">
        <v>0</v>
      </c>
      <c r="M7">
        <v>0</v>
      </c>
      <c r="O7">
        <v>0</v>
      </c>
      <c r="P7">
        <v>0</v>
      </c>
      <c r="Q7">
        <v>0</v>
      </c>
    </row>
    <row r="8" spans="1:17" x14ac:dyDescent="0.2">
      <c r="A8" t="s">
        <v>3</v>
      </c>
      <c r="B8">
        <v>0.45</v>
      </c>
      <c r="C8" s="6">
        <v>0</v>
      </c>
      <c r="D8" s="6">
        <v>0</v>
      </c>
      <c r="E8" s="6">
        <v>0</v>
      </c>
      <c r="G8" s="6">
        <v>0</v>
      </c>
      <c r="H8" s="6">
        <v>0</v>
      </c>
      <c r="I8" s="6">
        <v>0</v>
      </c>
      <c r="K8" s="6">
        <v>0</v>
      </c>
      <c r="L8" s="6">
        <v>0</v>
      </c>
      <c r="M8" s="6">
        <v>0</v>
      </c>
      <c r="O8" s="6">
        <v>0</v>
      </c>
      <c r="P8" s="6">
        <v>0</v>
      </c>
      <c r="Q8" s="6">
        <v>0</v>
      </c>
    </row>
    <row r="9" spans="1:17" x14ac:dyDescent="0.2">
      <c r="A9" t="s">
        <v>10</v>
      </c>
      <c r="B9">
        <v>0.35</v>
      </c>
      <c r="C9" s="6">
        <v>0</v>
      </c>
      <c r="D9" s="6">
        <v>0</v>
      </c>
      <c r="E9" s="6">
        <v>0</v>
      </c>
      <c r="G9" s="6">
        <v>0</v>
      </c>
      <c r="H9" s="6">
        <v>0</v>
      </c>
      <c r="I9" s="6">
        <v>0</v>
      </c>
      <c r="K9" s="6">
        <v>0</v>
      </c>
      <c r="L9" s="6">
        <v>0</v>
      </c>
      <c r="M9" s="6">
        <v>0</v>
      </c>
      <c r="O9" s="6">
        <v>0</v>
      </c>
      <c r="P9" s="6">
        <v>0</v>
      </c>
      <c r="Q9" s="6">
        <v>0</v>
      </c>
    </row>
    <row r="10" spans="1:17" x14ac:dyDescent="0.2">
      <c r="A10" t="s">
        <v>4</v>
      </c>
      <c r="B10">
        <v>0.105</v>
      </c>
      <c r="C10">
        <v>0.105</v>
      </c>
      <c r="D10">
        <v>0.105</v>
      </c>
      <c r="E10" s="6">
        <f>D10*0.7</f>
        <v>7.3499999999999996E-2</v>
      </c>
      <c r="G10">
        <v>0.105</v>
      </c>
      <c r="H10">
        <v>0.105</v>
      </c>
      <c r="I10" s="6">
        <f>H10*0.7</f>
        <v>7.3499999999999996E-2</v>
      </c>
      <c r="K10">
        <v>0.105</v>
      </c>
      <c r="L10">
        <v>0.105</v>
      </c>
      <c r="M10" s="6">
        <f>L10*0.7</f>
        <v>7.3499999999999996E-2</v>
      </c>
      <c r="O10">
        <v>0.105</v>
      </c>
      <c r="P10">
        <v>0.105</v>
      </c>
      <c r="Q10" s="6">
        <f>P10*0.7</f>
        <v>7.3499999999999996E-2</v>
      </c>
    </row>
    <row r="11" spans="1:17" x14ac:dyDescent="0.2">
      <c r="A11" t="s">
        <v>5</v>
      </c>
      <c r="B11">
        <v>0.105</v>
      </c>
      <c r="C11">
        <v>0.105</v>
      </c>
      <c r="D11">
        <v>0.105</v>
      </c>
      <c r="E11" s="6">
        <f>D11*0.7</f>
        <v>7.3499999999999996E-2</v>
      </c>
      <c r="G11">
        <v>0.105</v>
      </c>
      <c r="H11">
        <v>0.105</v>
      </c>
      <c r="I11" s="6">
        <f>H11*0.7</f>
        <v>7.3499999999999996E-2</v>
      </c>
      <c r="K11">
        <v>0.105</v>
      </c>
      <c r="L11">
        <v>0.105</v>
      </c>
      <c r="M11" s="6">
        <f>L11*0.7</f>
        <v>7.3499999999999996E-2</v>
      </c>
      <c r="O11">
        <v>0.105</v>
      </c>
      <c r="P11">
        <v>0.105</v>
      </c>
      <c r="Q11" s="6">
        <f>P11*0.7</f>
        <v>7.3499999999999996E-2</v>
      </c>
    </row>
    <row r="12" spans="1:17" x14ac:dyDescent="0.2">
      <c r="A12" t="s">
        <v>34</v>
      </c>
      <c r="B12" s="8">
        <v>2.0000000000000001E-4</v>
      </c>
      <c r="C12" s="8">
        <v>2.0000000000000001E-4</v>
      </c>
      <c r="D12" s="8">
        <v>2.0000000000000001E-4</v>
      </c>
      <c r="E12" s="8">
        <v>2.0000000000000001E-4</v>
      </c>
      <c r="G12" s="11">
        <v>1.0000000000000001E-5</v>
      </c>
      <c r="H12" s="11">
        <v>1.0000000000000001E-5</v>
      </c>
      <c r="I12" s="11">
        <v>1.0000000000000001E-5</v>
      </c>
      <c r="K12" s="11">
        <v>1.0000000000000001E-5</v>
      </c>
      <c r="L12" s="11">
        <v>1.0000000000000001E-5</v>
      </c>
      <c r="M12" s="11">
        <v>1.0000000000000001E-5</v>
      </c>
      <c r="O12" s="15">
        <v>2.0000000000000001E-4</v>
      </c>
      <c r="P12" s="15">
        <v>2.0000000000000001E-4</v>
      </c>
      <c r="Q12" s="15">
        <v>2.0000000000000001E-4</v>
      </c>
    </row>
    <row r="13" spans="1:17" x14ac:dyDescent="0.2">
      <c r="A13" t="s">
        <v>35</v>
      </c>
      <c r="B13" s="10">
        <f>-1*NORMSINV(B12)</f>
        <v>3.5400837992061454</v>
      </c>
      <c r="C13" s="10">
        <f>-1*NORMSINV(C12)</f>
        <v>3.5400837992061454</v>
      </c>
      <c r="D13" s="10">
        <f>-1*NORMSINV(D12)</f>
        <v>3.5400837992061454</v>
      </c>
      <c r="E13" s="10">
        <f>-1*NORMSINV(E12)</f>
        <v>3.5400837992061454</v>
      </c>
      <c r="G13" s="12">
        <f t="shared" ref="G13:I13" si="0">-1*NORMSINV(G12)</f>
        <v>4.2648907939228256</v>
      </c>
      <c r="H13" s="12">
        <f t="shared" si="0"/>
        <v>4.2648907939228256</v>
      </c>
      <c r="I13" s="12">
        <f t="shared" si="0"/>
        <v>4.2648907939228256</v>
      </c>
      <c r="K13" s="12">
        <f t="shared" ref="K13" si="1">-1*NORMSINV(K12)</f>
        <v>4.2648907939228256</v>
      </c>
      <c r="L13" s="12">
        <f t="shared" ref="L13" si="2">-1*NORMSINV(L12)</f>
        <v>4.2648907939228256</v>
      </c>
      <c r="M13" s="12">
        <f t="shared" ref="M13" si="3">-1*NORMSINV(M12)</f>
        <v>4.2648907939228256</v>
      </c>
      <c r="O13" s="16">
        <f t="shared" ref="O13" si="4">-1*NORMSINV(O12)</f>
        <v>3.5400837992061454</v>
      </c>
      <c r="P13" s="16">
        <f t="shared" ref="P13" si="5">-1*NORMSINV(P12)</f>
        <v>3.5400837992061454</v>
      </c>
      <c r="Q13" s="16">
        <f t="shared" ref="Q13" si="6">-1*NORMSINV(Q12)</f>
        <v>3.5400837992061454</v>
      </c>
    </row>
    <row r="14" spans="1:17" x14ac:dyDescent="0.2">
      <c r="A14" t="s">
        <v>8</v>
      </c>
      <c r="B14">
        <v>0.1</v>
      </c>
      <c r="C14">
        <v>0.1</v>
      </c>
      <c r="D14">
        <v>0.1</v>
      </c>
      <c r="E14">
        <v>0.1</v>
      </c>
      <c r="G14">
        <v>0.1</v>
      </c>
      <c r="H14">
        <v>0.1</v>
      </c>
      <c r="I14">
        <v>0.1</v>
      </c>
      <c r="K14">
        <v>0.1</v>
      </c>
      <c r="L14">
        <v>0.1</v>
      </c>
      <c r="M14">
        <v>0.1</v>
      </c>
      <c r="O14">
        <v>0.1</v>
      </c>
      <c r="P14">
        <v>0.1</v>
      </c>
      <c r="Q14">
        <v>0.1</v>
      </c>
    </row>
    <row r="16" spans="1:17" x14ac:dyDescent="0.2">
      <c r="A16" t="s">
        <v>11</v>
      </c>
      <c r="B16" s="7">
        <f>B4+B3+B5+B7+B8+B9+B6+B14+2*B13*(B10+B11)</f>
        <v>3.436835195666581</v>
      </c>
      <c r="C16" s="7">
        <f>C4+C3+C5+C7+C8+C9+C6+C14+2*C13*(C10+C11)</f>
        <v>2.1368351956665812</v>
      </c>
      <c r="D16" s="7">
        <f>D4+D3+D5+D7+D8+D9+D6+D14+2*D13*(D10+D11)</f>
        <v>2.5868351956665814</v>
      </c>
      <c r="E16" s="7">
        <f>E4+E3+E5+E7+E8+E9+E6+E14+2*E13*(E10+E11)</f>
        <v>2.3407846369666068</v>
      </c>
      <c r="G16" s="7">
        <f>G4+G3+G5+G7+G8+G9+G6+G14+2*G13*(G10+G11)</f>
        <v>2.4412541334475866</v>
      </c>
      <c r="H16" s="7">
        <f>H4+H3+H5+H7+H8+H9+H6+H14+2*H13*(H10+H11)</f>
        <v>2.7412541334475864</v>
      </c>
      <c r="I16" s="7">
        <f>I4+I3+I5+I7+I8+I9+I6+I14+2*I13*(I10+I11)</f>
        <v>2.4738778934133103</v>
      </c>
      <c r="K16" s="7">
        <f>K4+K3+K5+K7+K8+K9+K6+K14+2*K13*(K10+K11)</f>
        <v>2.2412541334475868</v>
      </c>
      <c r="L16" s="7">
        <f>L4+L3+L5+L7+L8+L9+L6+L14+2*L13*(L10+L11)</f>
        <v>2.5412541334475867</v>
      </c>
      <c r="M16" s="7">
        <f>M4+M3+M5+M7+M8+M9+M6+M14+2*M13*(M10+M11)</f>
        <v>2.2738778934133106</v>
      </c>
      <c r="O16" s="7">
        <f>O4+O3+O5+O7+O8+O9+O6+O14+2*O13*(O10+O11)</f>
        <v>1.936835195666581</v>
      </c>
      <c r="P16" s="7">
        <f>P4+P3+P5+P7+P8+P9+P6+P14+2*P13*(P10+P11)</f>
        <v>2.3868351956665812</v>
      </c>
      <c r="Q16" s="7">
        <f>Q4+Q3+Q5+Q7+Q8+Q9+Q6+Q14+2*Q13*(Q10+Q11)</f>
        <v>2.1407846369666066</v>
      </c>
    </row>
    <row r="17" spans="1:17" x14ac:dyDescent="0.2">
      <c r="A17" t="s">
        <v>24</v>
      </c>
      <c r="B17" s="7">
        <f>B4+B3+B5+B7+B8+B9+2*(B6+B14+B13*B11)+3*B13*B10</f>
        <v>4.3085439945832267</v>
      </c>
      <c r="C17" s="7">
        <f>C4+C3+C5+C7+C8+C9+2*(C6+C14+C13*C11)+3*C13*C10</f>
        <v>2.8085439945832262</v>
      </c>
      <c r="D17" s="7">
        <f>D4+D3+D5+D7+D8+D9+2*(D6+D14+D13*D11)+3*D13*D10</f>
        <v>3.2585439945832264</v>
      </c>
      <c r="E17" s="7">
        <f>E4+E3+E5+E7+E8+E9+2*(E6+E14+E13*E11)+3*E13*E10</f>
        <v>2.9009807962082585</v>
      </c>
      <c r="G17" s="7">
        <f>G4+G3+G5+G7+G8+G9+2*(G6+G14+G13*G11)+3*G13*G10</f>
        <v>3.1890676668094837</v>
      </c>
      <c r="H17" s="7">
        <f>H4+H3+H5+H7+H8+H9+2*(H6+H14+H13*H11)+3*H13*H10</f>
        <v>3.4890676668094835</v>
      </c>
      <c r="I17" s="7">
        <f>I4+I3+I5+I7+I8+I9+2*(I6+I14+I13*I11)+3*I13*I10</f>
        <v>3.0873473667666382</v>
      </c>
      <c r="K17" s="7">
        <f>K4+K3+K5+K7+K8+K9+2*(K6+K14+K13*K11)+3*K13*K10</f>
        <v>2.9890676668094835</v>
      </c>
      <c r="L17" s="7">
        <f>L4+L3+L5+L7+L8+L9+2*(L6+L14+L13*L11)+3*L13*L10</f>
        <v>3.2890676668094834</v>
      </c>
      <c r="M17" s="7">
        <f>M4+M3+M5+M7+M8+M9+2*(M6+M14+M13*M11)+3*M13*M10</f>
        <v>2.8873473667666385</v>
      </c>
      <c r="O17" s="7">
        <f>O4+O3+O5+O7+O8+O9+2*(O6+O14+O13*O11)+3*O13*O10</f>
        <v>2.6085439945832261</v>
      </c>
      <c r="P17" s="7">
        <f>P4+P3+P5+P7+P8+P9+2*(P6+P14+P13*P11)+3*P13*P10</f>
        <v>3.0585439945832262</v>
      </c>
      <c r="Q17" s="7">
        <f>Q4+Q3+Q5+Q7+Q8+Q9+2*(Q6+Q14+Q13*Q11)+3*Q13*Q10</f>
        <v>2.7009807962082584</v>
      </c>
    </row>
    <row r="18" spans="1:17" x14ac:dyDescent="0.2">
      <c r="A18" t="s">
        <v>9</v>
      </c>
      <c r="B18" s="7">
        <f>B3+B4+B5+B8+B13*(B10+B11)</f>
        <v>1.6434175978332906</v>
      </c>
      <c r="C18" s="14">
        <f>C3+C4+C5+C8+C13*(C10+C11)</f>
        <v>0.89341759783329056</v>
      </c>
      <c r="D18" s="7">
        <f>D3+D4+D5+D8+D13*(D10+D11)</f>
        <v>1.3434175978332905</v>
      </c>
      <c r="E18" s="7">
        <f>E3+E4+E5+E8+E13*(E10+E11)</f>
        <v>1.3203923184833033</v>
      </c>
      <c r="G18" s="14">
        <f>G3+G4+G5+G8+G13*(G10+G11)</f>
        <v>1.0456270667237932</v>
      </c>
      <c r="H18" s="7">
        <f>H3+H4+H5+H8+H13*(H10+H11)</f>
        <v>1.3456270667237933</v>
      </c>
      <c r="I18" s="7">
        <f>I3+I4+I5+I8+I13*(I10+I11)</f>
        <v>1.3469389467066553</v>
      </c>
      <c r="K18" s="14">
        <f>K3+K4+K5+K8+K13*(K10+K11)</f>
        <v>1.0456270667237932</v>
      </c>
      <c r="L18" s="7">
        <f>L3+L4+L5+L8+L13*(L10+L11)</f>
        <v>1.3456270667237933</v>
      </c>
      <c r="M18" s="7">
        <f>M3+M4+M5+M8+M13*(M10+M11)</f>
        <v>1.3469389467066553</v>
      </c>
      <c r="O18" s="14">
        <f>O3+O4+O5+O8+O13*(O10+O11)</f>
        <v>0.89341759783329056</v>
      </c>
      <c r="P18" s="7">
        <f>P3+P4+P5+P8+P13*(P10+P11)</f>
        <v>1.3434175978332905</v>
      </c>
      <c r="Q18" s="7">
        <f>Q3+Q4+Q5+Q8+Q13*(Q10+Q11)</f>
        <v>1.3203923184833033</v>
      </c>
    </row>
    <row r="19" spans="1:17" x14ac:dyDescent="0.2">
      <c r="A19" t="s">
        <v>25</v>
      </c>
      <c r="B19" s="7">
        <f>B7+B9+2*(B3+B4+B5+B8+B14+B6)+3*B13*B11+4*B13*B10</f>
        <v>5.9519615924165166</v>
      </c>
      <c r="C19" s="7">
        <f>C7+C9+2*(C3+C4+C5+C8+C14+C6)+3*C13*C11+4*C13*C10</f>
        <v>3.7019615924165166</v>
      </c>
      <c r="D19" s="7">
        <f>D7+D9+2*(D3+D4+D5+D8+D14+D6)+3*D13*D11+4*D13*D10</f>
        <v>4.601961592416516</v>
      </c>
      <c r="E19" s="7">
        <f>E7+E9+2*(E3+E4+E5+E8+E14+E6)+3*E13*E11+4*E13*E10</f>
        <v>4.2213731146915618</v>
      </c>
      <c r="G19" s="7">
        <f>G7+G9+2*(G3+G4+G5+G8+G14+G6)+3*G13*G11+4*G13*G10</f>
        <v>4.234694733533277</v>
      </c>
      <c r="H19" s="7">
        <f>H7+H9+2*(H3+H4+H5+H8+H14+H6)+3*H13*H11+4*H13*H10</f>
        <v>4.8346947335332766</v>
      </c>
      <c r="I19" s="7">
        <f>I7+I9+2*(I3+I4+I5+I8+I14+I6)+3*I13*I11+4*I13*I10</f>
        <v>4.4342863134732937</v>
      </c>
      <c r="K19" s="7">
        <f>K7+K9+2*(K3+K4+K5+K8+K14+K6)+3*K13*K11+4*K13*K10</f>
        <v>4.0346947335332768</v>
      </c>
      <c r="L19" s="7">
        <f>L7+L9+2*(L3+L4+L5+L8+L14+L6)+3*L13*L11+4*L13*L10</f>
        <v>4.6346947335332764</v>
      </c>
      <c r="M19" s="7">
        <f>M7+M9+2*(M3+M4+M5+M8+M14+M6)+3*M13*M11+4*M13*M10</f>
        <v>4.2342863134732935</v>
      </c>
      <c r="O19" s="7">
        <f>O7+O9+2*(O3+O4+O5+O8+O14+O6)+3*O13*O11+4*O13*O10</f>
        <v>3.5019615924165164</v>
      </c>
      <c r="P19" s="7">
        <f>P7+P9+2*(P3+P4+P5+P8+P14+P6)+3*P13*P11+4*P13*P10</f>
        <v>4.4019615924165167</v>
      </c>
      <c r="Q19" s="7">
        <f>Q7+Q9+2*(Q3+Q4+Q5+Q8+Q14+Q6)+3*Q13*Q11+4*Q13*Q10</f>
        <v>4.0213731146915617</v>
      </c>
    </row>
    <row r="20" spans="1:17" x14ac:dyDescent="0.2">
      <c r="A20" s="1" t="s">
        <v>26</v>
      </c>
      <c r="B20" s="7">
        <f>2*(B3+B4+B5+B7+B9+B8+B14+B6)+4*B13*(B10+B11)</f>
        <v>6.873670391333162</v>
      </c>
      <c r="C20" s="7">
        <f>2*(C3+C4+C5+C7+C9+C8+C14+C6)+4*C13*(C10+C11)</f>
        <v>4.2736703913331624</v>
      </c>
      <c r="D20" s="7">
        <f>2*(D3+D4+D5+D7+D9+D8+D14+D6)+4*D13*(D10+D11)</f>
        <v>5.1736703913331628</v>
      </c>
      <c r="E20" s="7">
        <f>2*(E3+E4+E5+E7+E9+E8+E14+E6)+4*E13*(E10+E11)</f>
        <v>4.6815692739332135</v>
      </c>
      <c r="G20" s="7">
        <f>2*(G3+G4+G5+G7+G9+G8+G14+G6)+4*G13*(G10+G11)</f>
        <v>4.882508266895174</v>
      </c>
      <c r="H20" s="7">
        <f>2*(H3+H4+H5+H7+H9+H8+H14+H6)+4*H13*(H10+H11)</f>
        <v>5.4825082668951737</v>
      </c>
      <c r="I20" s="7">
        <f>2*(I3+I4+I5+I7+I9+I8+I14+I6)+4*I13*(I10+I11)</f>
        <v>4.9477557868266206</v>
      </c>
      <c r="K20" s="7">
        <f>2*(K3+K4+K5+K7+K9+K8+K14+K6)+4*K13*(K10+K11)</f>
        <v>4.4825082668951737</v>
      </c>
      <c r="L20" s="7">
        <f>2*(L3+L4+L5+L7+L9+L8+L14+L6)+4*L13*(L10+L11)</f>
        <v>5.0825082668951733</v>
      </c>
      <c r="M20" s="7">
        <f>2*(M3+M4+M5+M7+M9+M8+M14+M6)+4*M13*(M10+M11)</f>
        <v>4.5477557868266212</v>
      </c>
      <c r="O20" s="7">
        <f>2*(O3+O4+O5+O7+O9+O8+O14+O6)+4*O13*(O10+O11)</f>
        <v>3.873670391333162</v>
      </c>
      <c r="P20" s="7">
        <f>2*(P3+P4+P5+P7+P9+P8+P14+P6)+4*P13*(P10+P11)</f>
        <v>4.7736703913331624</v>
      </c>
      <c r="Q20" s="7">
        <f>2*(Q3+Q4+Q5+Q7+Q9+Q8+Q14+Q6)+4*Q13*(Q10+Q11)</f>
        <v>4.2815692739332132</v>
      </c>
    </row>
    <row r="21" spans="1:17" x14ac:dyDescent="0.2">
      <c r="A21" s="1" t="s">
        <v>27</v>
      </c>
      <c r="B21" s="7"/>
      <c r="C21" s="7">
        <f>$B20-C20</f>
        <v>2.5999999999999996</v>
      </c>
      <c r="D21" s="7">
        <f>$B20-D20</f>
        <v>1.6999999999999993</v>
      </c>
      <c r="E21" s="7">
        <f>$B20-E20</f>
        <v>2.1921011173999485</v>
      </c>
      <c r="G21" s="7">
        <f>$B20-G20</f>
        <v>1.991162124437988</v>
      </c>
      <c r="H21" s="7">
        <f>$B20-H20</f>
        <v>1.3911621244379884</v>
      </c>
      <c r="I21" s="7">
        <f>$B20-I20</f>
        <v>1.9259146045065414</v>
      </c>
      <c r="K21" s="7">
        <f>$B20-K20</f>
        <v>2.3911621244379884</v>
      </c>
      <c r="L21" s="7">
        <f>$B20-L20</f>
        <v>1.7911621244379887</v>
      </c>
      <c r="M21" s="7">
        <f>$B20-M20</f>
        <v>2.3259146045065409</v>
      </c>
      <c r="O21" s="7">
        <f>$B20-O20</f>
        <v>3</v>
      </c>
      <c r="P21" s="7">
        <f>$B20-P20</f>
        <v>2.0999999999999996</v>
      </c>
      <c r="Q21" s="7">
        <f>$B20-Q20</f>
        <v>2.5921011173999489</v>
      </c>
    </row>
    <row r="22" spans="1:17" x14ac:dyDescent="0.2">
      <c r="A22" s="1" t="s">
        <v>36</v>
      </c>
      <c r="B22" s="13">
        <f>B16/B17</f>
        <v>0.79767903031451637</v>
      </c>
      <c r="C22" s="13">
        <f>C16/C17</f>
        <v>0.76083379850479316</v>
      </c>
      <c r="D22" s="13">
        <f>D16/D17</f>
        <v>0.79386228940494696</v>
      </c>
      <c r="E22" s="13">
        <f>E16/E17</f>
        <v>0.80689422006038136</v>
      </c>
      <c r="G22" s="13">
        <f>G16/G17</f>
        <v>0.76550716024472121</v>
      </c>
      <c r="H22" s="13">
        <f>H16/H17</f>
        <v>0.78566952413229574</v>
      </c>
      <c r="I22" s="13">
        <f>I16/I17</f>
        <v>0.80129561060833554</v>
      </c>
      <c r="K22" s="13">
        <f>K16/K17</f>
        <v>0.74981712804109613</v>
      </c>
      <c r="L22" s="13">
        <f>L16/L17</f>
        <v>0.77263662255775256</v>
      </c>
      <c r="M22" s="13">
        <f>M16/M17</f>
        <v>0.78753180846393467</v>
      </c>
      <c r="O22" s="13">
        <f>O16/O17</f>
        <v>0.74249665701959311</v>
      </c>
      <c r="P22" s="13">
        <f>P16/P17</f>
        <v>0.78038282264166814</v>
      </c>
      <c r="Q22" s="13">
        <f>Q16/Q17</f>
        <v>0.7925952824144189</v>
      </c>
    </row>
    <row r="23" spans="1:17" x14ac:dyDescent="0.2">
      <c r="A23" s="1"/>
      <c r="G23" s="8"/>
      <c r="K23" s="8"/>
      <c r="O23" s="8"/>
    </row>
    <row r="24" spans="1:17" ht="18" x14ac:dyDescent="0.2">
      <c r="A24" s="2" t="s">
        <v>12</v>
      </c>
    </row>
    <row r="25" spans="1:17" ht="18" x14ac:dyDescent="0.2">
      <c r="A25" s="2" t="s">
        <v>13</v>
      </c>
    </row>
    <row r="26" spans="1:17" ht="18" x14ac:dyDescent="0.2">
      <c r="A26" s="3" t="s">
        <v>14</v>
      </c>
    </row>
    <row r="27" spans="1:17" ht="18" x14ac:dyDescent="0.2">
      <c r="A27" s="3" t="s">
        <v>15</v>
      </c>
    </row>
    <row r="28" spans="1:17" ht="18" x14ac:dyDescent="0.2">
      <c r="A28" s="2" t="s">
        <v>16</v>
      </c>
    </row>
    <row r="29" spans="1:17" ht="18" x14ac:dyDescent="0.2">
      <c r="A29" s="3" t="s">
        <v>17</v>
      </c>
    </row>
    <row r="30" spans="1:17" ht="18" x14ac:dyDescent="0.2">
      <c r="A30" s="4" t="s">
        <v>18</v>
      </c>
    </row>
    <row r="31" spans="1:17" ht="18" x14ac:dyDescent="0.2">
      <c r="A31" s="3" t="s">
        <v>19</v>
      </c>
    </row>
    <row r="32" spans="1:17" ht="18" x14ac:dyDescent="0.2">
      <c r="A32" s="2" t="s">
        <v>20</v>
      </c>
    </row>
    <row r="33" spans="1:1" ht="18" x14ac:dyDescent="0.2">
      <c r="A33" s="3" t="s">
        <v>21</v>
      </c>
    </row>
    <row r="34" spans="1:1" ht="18" x14ac:dyDescent="0.2">
      <c r="A34" s="2" t="s">
        <v>22</v>
      </c>
    </row>
    <row r="35" spans="1:1" ht="18" x14ac:dyDescent="0.2">
      <c r="A35" s="4" t="s">
        <v>23</v>
      </c>
    </row>
    <row r="36" spans="1:1" x14ac:dyDescent="0.2">
      <c r="A36" s="1"/>
    </row>
  </sheetData>
  <mergeCells count="4">
    <mergeCell ref="C1:E1"/>
    <mergeCell ref="G1:I1"/>
    <mergeCell ref="K1:M1"/>
    <mergeCell ref="O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2019-07-18T02:39:38Z</dcterms:created>
  <dcterms:modified xsi:type="dcterms:W3CDTF">2019-07-19T18:51:49Z</dcterms:modified>
</cp:coreProperties>
</file>