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People/weekly/2024/Reward/"/>
    </mc:Choice>
  </mc:AlternateContent>
  <xr:revisionPtr revIDLastSave="293" documentId="8_{F2A10F36-05A6-F64A-9B3B-9FD456B5E54E}" xr6:coauthVersionLast="47" xr6:coauthVersionMax="47" xr10:uidLastSave="{75266FF0-03A4-5C4B-84C9-5FF20AC6D10B}"/>
  <bookViews>
    <workbookView xWindow="2380" yWindow="1700" windowWidth="25600" windowHeight="15500" activeTab="1" xr2:uid="{275294E8-AF56-E246-A4D1-BA34B05B50B0}"/>
  </bookViews>
  <sheets>
    <sheet name="Summary" sheetId="1" r:id="rId1"/>
    <sheet name="Line item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8" i="2" l="1"/>
  <c r="AB14" i="2"/>
  <c r="AB12" i="2"/>
  <c r="AB10" i="2"/>
  <c r="AB8" i="2"/>
  <c r="AB6" i="2"/>
  <c r="AB1" i="2"/>
  <c r="AE6" i="2"/>
  <c r="Y14" i="2"/>
  <c r="Y12" i="2"/>
  <c r="Y10" i="2"/>
  <c r="Y8" i="2"/>
  <c r="Y6" i="2"/>
  <c r="AE8" i="2"/>
  <c r="AE10" i="2"/>
  <c r="AE12" i="2"/>
  <c r="AE14" i="2"/>
  <c r="W2" i="2"/>
  <c r="W3" i="2" s="1"/>
  <c r="W4" i="2" s="1"/>
  <c r="T2" i="2"/>
  <c r="T3" i="2" s="1"/>
  <c r="T4" i="2" s="1"/>
  <c r="N2" i="2"/>
  <c r="N3" i="2" s="1"/>
  <c r="N4" i="2" s="1"/>
  <c r="AE2" i="2" l="1"/>
  <c r="AE3" i="2" s="1"/>
  <c r="AE4" i="2" s="1"/>
  <c r="AB2" i="2"/>
  <c r="AB3" i="2" s="1"/>
  <c r="AB4" i="2" s="1"/>
  <c r="Y2" i="2"/>
  <c r="Y3" i="2" s="1"/>
  <c r="Y4" i="2" s="1"/>
</calcChain>
</file>

<file path=xl/sharedStrings.xml><?xml version="1.0" encoding="utf-8"?>
<sst xmlns="http://schemas.openxmlformats.org/spreadsheetml/2006/main" count="94" uniqueCount="70">
  <si>
    <t>Technology Architecture (Andy Wei (11886084)) (SO_100821)</t>
  </si>
  <si>
    <t>GEMS FTE Pathfinding (Derchang Kau (10077599)) (SO_32805)</t>
  </si>
  <si>
    <t>Organization Info</t>
  </si>
  <si>
    <t>Cash Summary</t>
  </si>
  <si>
    <t>Bonus Summary</t>
  </si>
  <si>
    <t>Stock Summary</t>
  </si>
  <si>
    <t>Navigation Hierarchy</t>
  </si>
  <si>
    <t>Total Cash Budget</t>
  </si>
  <si>
    <t>Total Cash Spend</t>
  </si>
  <si>
    <t>Total Cash Remaining</t>
  </si>
  <si>
    <t>Promoted</t>
  </si>
  <si>
    <t>APB Budget</t>
  </si>
  <si>
    <t>APB Spend</t>
  </si>
  <si>
    <t>APB Remaining</t>
  </si>
  <si>
    <t>Avg APB %</t>
  </si>
  <si>
    <t>Stock Budget</t>
  </si>
  <si>
    <t>Stock Spend</t>
  </si>
  <si>
    <t>Stock Remaining</t>
  </si>
  <si>
    <t>Avg Stock %</t>
  </si>
  <si>
    <t>&lt;&lt;&lt; Begin Navigation By Clicking Arrow</t>
  </si>
  <si>
    <t>SMG (Christoph Schell (12106542)) (SO_15563)</t>
  </si>
  <si>
    <t>Corporate Planning Group (Jason Grebe (10069509)) (SO_101964)</t>
  </si>
  <si>
    <t>Global External Mfg &amp; Sourcing (Hai Wang (11956919)) (SO_08670)</t>
  </si>
  <si>
    <t>GEMS FTE (Changhong Dai (10069380)) (SO_95897)</t>
  </si>
  <si>
    <t>Supervisory Organization</t>
  </si>
  <si>
    <t>WWID</t>
  </si>
  <si>
    <t>Name</t>
  </si>
  <si>
    <t>Job</t>
  </si>
  <si>
    <t>Dany-Sebastien Ly-Gagnon</t>
  </si>
  <si>
    <t>Process Technology Design Engineer Grade 009</t>
  </si>
  <si>
    <t>Andy Chih-Hung Wei</t>
  </si>
  <si>
    <t>Process Integration Development Eng Manager Grade 011</t>
  </si>
  <si>
    <t>Eddie Flores</t>
  </si>
  <si>
    <t>Layout Design Engineer Grade 009</t>
  </si>
  <si>
    <t>Hanchi Lin （林翰奇）</t>
  </si>
  <si>
    <t>Process Technology Design Engineer Grade 008</t>
  </si>
  <si>
    <t>Hsin-Hua Wang</t>
  </si>
  <si>
    <t>Grade</t>
  </si>
  <si>
    <t>Country Merit Budget</t>
  </si>
  <si>
    <t>Pre-Adjustment (BTM / PE)</t>
  </si>
  <si>
    <t>Enter Merit Increase %</t>
  </si>
  <si>
    <t>Merit Increase Amount</t>
  </si>
  <si>
    <t>Lump Sum Amount</t>
  </si>
  <si>
    <t>Promo Increase % (from Promo tab)</t>
  </si>
  <si>
    <t>Additional Cash Award (LTRCA NEX - Gr5)</t>
  </si>
  <si>
    <t>Currency</t>
  </si>
  <si>
    <t>USD</t>
  </si>
  <si>
    <t>TWD</t>
  </si>
  <si>
    <t>APB Individual Performance Goal % (as of Dec 31, 2023)</t>
  </si>
  <si>
    <t>APB Individual Amt (as of Dec 31, 2023)</t>
  </si>
  <si>
    <t>Current Stock Target</t>
  </si>
  <si>
    <t>Budget</t>
  </si>
  <si>
    <t>Total</t>
  </si>
  <si>
    <t>delta $</t>
  </si>
  <si>
    <t>delta %</t>
  </si>
  <si>
    <t>Far Exceeds Expectations</t>
  </si>
  <si>
    <t>Exceeds Expectations</t>
  </si>
  <si>
    <t>Meets Expectations</t>
  </si>
  <si>
    <t>NTD:USD</t>
  </si>
  <si>
    <t>Merit se %</t>
  </si>
  <si>
    <t>Merit Amount</t>
  </si>
  <si>
    <t>APB payout</t>
  </si>
  <si>
    <t>% stock</t>
  </si>
  <si>
    <t>Performance Rating</t>
  </si>
  <si>
    <t>Meet Expectations</t>
  </si>
  <si>
    <t>stock</t>
  </si>
  <si>
    <t>adj</t>
  </si>
  <si>
    <t>Merit</t>
  </si>
  <si>
    <t>Stock Amount</t>
  </si>
  <si>
    <t>iMBO APB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</si>
</sst>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10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4A4A4A"/>
      <name val="Helvetica Neue"/>
      <family val="2"/>
    </font>
    <font>
      <u/>
      <sz val="12"/>
      <color rgb="FF1E1E1E"/>
      <name val="Inherit"/>
    </font>
    <font>
      <u/>
      <sz val="12"/>
      <color rgb="FF4A4A4A"/>
      <name val="Inherit"/>
    </font>
    <font>
      <sz val="12"/>
      <color rgb="FF333333"/>
      <name val="Helvetica Neue"/>
      <family val="2"/>
    </font>
    <font>
      <sz val="16"/>
      <color rgb="FF1E1E1E"/>
      <name val="Inherit"/>
    </font>
    <font>
      <sz val="12"/>
      <color rgb="FF333333"/>
      <name val="Inherit"/>
    </font>
    <font>
      <sz val="12"/>
      <color theme="1"/>
      <name val="Helvetica Neue"/>
      <family val="2"/>
    </font>
    <font>
      <sz val="12"/>
      <color rgb="FF464646"/>
      <name val="Inherit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6" fontId="0" fillId="0" borderId="0" xfId="0" applyNumberFormat="1"/>
    <xf numFmtId="0" fontId="4" fillId="0" borderId="0" xfId="0" applyFont="1"/>
    <xf numFmtId="0" fontId="2" fillId="0" borderId="0" xfId="0" applyFont="1"/>
    <xf numFmtId="6" fontId="2" fillId="0" borderId="0" xfId="0" applyNumberFormat="1" applyFont="1"/>
    <xf numFmtId="8" fontId="2" fillId="0" borderId="0" xfId="0" applyNumberFormat="1" applyFont="1"/>
    <xf numFmtId="0" fontId="3" fillId="0" borderId="0" xfId="0" applyFont="1"/>
    <xf numFmtId="0" fontId="6" fillId="0" borderId="0" xfId="0" applyFont="1"/>
    <xf numFmtId="0" fontId="5" fillId="0" borderId="0" xfId="0" applyFont="1"/>
    <xf numFmtId="0" fontId="7" fillId="0" borderId="0" xfId="0" applyFont="1"/>
    <xf numFmtId="0" fontId="0" fillId="0" borderId="0" xfId="0" applyAlignment="1">
      <alignment wrapText="1"/>
    </xf>
    <xf numFmtId="164" fontId="0" fillId="0" borderId="0" xfId="1" applyNumberFormat="1" applyFont="1"/>
    <xf numFmtId="165" fontId="0" fillId="0" borderId="0" xfId="2" applyNumberFormat="1" applyFont="1"/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left" indent="3"/>
    </xf>
    <xf numFmtId="10" fontId="0" fillId="0" borderId="0" xfId="0" applyNumberFormat="1"/>
    <xf numFmtId="0" fontId="0" fillId="0" borderId="0" xfId="0" applyAlignment="1">
      <alignment horizontal="right"/>
    </xf>
    <xf numFmtId="6" fontId="0" fillId="2" borderId="0" xfId="0" applyNumberFormat="1" applyFill="1"/>
    <xf numFmtId="164" fontId="0" fillId="2" borderId="0" xfId="1" applyNumberFormat="1" applyFont="1" applyFill="1"/>
    <xf numFmtId="165" fontId="0" fillId="2" borderId="0" xfId="2" applyNumberFormat="1" applyFont="1" applyFill="1"/>
    <xf numFmtId="0" fontId="7" fillId="2" borderId="0" xfId="0" applyFont="1" applyFill="1" applyAlignment="1">
      <alignment vertical="center" wrapText="1"/>
    </xf>
    <xf numFmtId="6" fontId="9" fillId="2" borderId="0" xfId="0" applyNumberFormat="1" applyFont="1" applyFill="1" applyAlignment="1">
      <alignment vertical="center"/>
    </xf>
    <xf numFmtId="0" fontId="0" fillId="2" borderId="0" xfId="0" applyFill="1"/>
    <xf numFmtId="1" fontId="0" fillId="0" borderId="0" xfId="0" applyNumberFormat="1"/>
    <xf numFmtId="0" fontId="8" fillId="0" borderId="0" xfId="0" applyFont="1"/>
    <xf numFmtId="6" fontId="8" fillId="0" borderId="0" xfId="0" applyNumberFormat="1" applyFont="1"/>
    <xf numFmtId="8" fontId="8" fillId="0" borderId="0" xfId="0" applyNumberFormat="1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0" fontId="9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6" fontId="9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12700</xdr:colOff>
      <xdr:row>6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C55EDB-AA4A-CCA8-F495-D54DB2542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12700</xdr:colOff>
      <xdr:row>6</xdr:row>
      <xdr:rowOff>12700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13B34D-DAEA-B1AB-0792-5D26842C7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0" y="60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12700</xdr:colOff>
      <xdr:row>8</xdr:row>
      <xdr:rowOff>12700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1631958-B628-5FF9-22E0-2FBE3E41A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6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101600</xdr:rowOff>
    </xdr:to>
    <xdr:sp macro="" textlink="">
      <xdr:nvSpPr>
        <xdr:cNvPr id="2052" name="AutoShape 4">
          <a:extLst>
            <a:ext uri="{FF2B5EF4-FFF2-40B4-BE49-F238E27FC236}">
              <a16:creationId xmlns:a16="http://schemas.microsoft.com/office/drawing/2014/main" id="{1B935A16-BC0D-5349-558A-5EBCA5ABE3C4}"/>
            </a:ext>
          </a:extLst>
        </xdr:cNvPr>
        <xdr:cNvSpPr>
          <a:spLocks noChangeAspect="1" noChangeArrowheads="1"/>
        </xdr:cNvSpPr>
      </xdr:nvSpPr>
      <xdr:spPr bwMode="auto">
        <a:xfrm>
          <a:off x="825500" y="81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12700</xdr:colOff>
      <xdr:row>8</xdr:row>
      <xdr:rowOff>12700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FCB8A9F-D2AF-14AD-7A8B-77C37964F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0" y="1016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12700</xdr:colOff>
      <xdr:row>10</xdr:row>
      <xdr:rowOff>12700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8C900E1-1898-4859-C5BE-DB58BCC31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2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12700</xdr:colOff>
      <xdr:row>10</xdr:row>
      <xdr:rowOff>12700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3887780-9484-9E59-0DC4-211CDB929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0" y="1422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12700</xdr:colOff>
      <xdr:row>12</xdr:row>
      <xdr:rowOff>12700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6033AA9-637C-72EF-2DFA-1F0C35472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12700</xdr:colOff>
      <xdr:row>12</xdr:row>
      <xdr:rowOff>12700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412C7D9-FD92-741D-C4AD-17D814D4D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0" y="1828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12700</xdr:colOff>
      <xdr:row>14</xdr:row>
      <xdr:rowOff>12700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ABE9FB2-DCE9-07FC-8996-81DED489D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12700</xdr:colOff>
      <xdr:row>14</xdr:row>
      <xdr:rowOff>12700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3249691-8E6D-4A09-D1ED-10DF44060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0" y="223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18</xdr:col>
      <xdr:colOff>12700</xdr:colOff>
      <xdr:row>6</xdr:row>
      <xdr:rowOff>12700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049A369-ED0E-FE32-4E3E-D218AFB15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048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8</xdr:row>
      <xdr:rowOff>0</xdr:rowOff>
    </xdr:from>
    <xdr:to>
      <xdr:col>18</xdr:col>
      <xdr:colOff>12700</xdr:colOff>
      <xdr:row>8</xdr:row>
      <xdr:rowOff>12700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CA0FD42-BFF9-DC5E-7A54-37B762FAA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454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18</xdr:col>
      <xdr:colOff>12700</xdr:colOff>
      <xdr:row>10</xdr:row>
      <xdr:rowOff>12700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C02729D-AB9B-C855-64F9-8C5B03BFF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860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12</xdr:row>
      <xdr:rowOff>0</xdr:rowOff>
    </xdr:from>
    <xdr:to>
      <xdr:col>18</xdr:col>
      <xdr:colOff>12700</xdr:colOff>
      <xdr:row>12</xdr:row>
      <xdr:rowOff>12700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76E15C11-5DEC-8C87-8C3D-5382CD1B6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426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0</xdr:colOff>
      <xdr:row>4</xdr:row>
      <xdr:rowOff>0</xdr:rowOff>
    </xdr:from>
    <xdr:ext cx="12700" cy="12700"/>
    <xdr:pic>
      <xdr:nvPicPr>
        <xdr:cNvPr id="16" name="Picture 15">
          <a:extLst>
            <a:ext uri="{FF2B5EF4-FFF2-40B4-BE49-F238E27FC236}">
              <a16:creationId xmlns:a16="http://schemas.microsoft.com/office/drawing/2014/main" id="{4F7CECC8-0C6A-114C-95FD-15A42297A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12700" cy="12700"/>
    <xdr:pic>
      <xdr:nvPicPr>
        <xdr:cNvPr id="17" name="Picture 16">
          <a:extLst>
            <a:ext uri="{FF2B5EF4-FFF2-40B4-BE49-F238E27FC236}">
              <a16:creationId xmlns:a16="http://schemas.microsoft.com/office/drawing/2014/main" id="{F439CAF6-47A4-CB49-847A-45431B8B8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2900" y="60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12700" cy="12700"/>
    <xdr:pic>
      <xdr:nvPicPr>
        <xdr:cNvPr id="18" name="Picture 17">
          <a:extLst>
            <a:ext uri="{FF2B5EF4-FFF2-40B4-BE49-F238E27FC236}">
              <a16:creationId xmlns:a16="http://schemas.microsoft.com/office/drawing/2014/main" id="{940F6812-F932-AD4A-B431-86E6676AF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6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304800" cy="304800"/>
    <xdr:sp macro="" textlink="">
      <xdr:nvSpPr>
        <xdr:cNvPr id="19" name="AutoShape 4">
          <a:extLst>
            <a:ext uri="{FF2B5EF4-FFF2-40B4-BE49-F238E27FC236}">
              <a16:creationId xmlns:a16="http://schemas.microsoft.com/office/drawing/2014/main" id="{D2E999AD-B292-B24B-9541-7F56BD4F9870}"/>
            </a:ext>
          </a:extLst>
        </xdr:cNvPr>
        <xdr:cNvSpPr>
          <a:spLocks noChangeAspect="1" noChangeArrowheads="1"/>
        </xdr:cNvSpPr>
      </xdr:nvSpPr>
      <xdr:spPr bwMode="auto">
        <a:xfrm>
          <a:off x="4521200" y="81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</xdr:row>
      <xdr:rowOff>0</xdr:rowOff>
    </xdr:from>
    <xdr:ext cx="12700" cy="12700"/>
    <xdr:pic>
      <xdr:nvPicPr>
        <xdr:cNvPr id="20" name="Picture 19">
          <a:extLst>
            <a:ext uri="{FF2B5EF4-FFF2-40B4-BE49-F238E27FC236}">
              <a16:creationId xmlns:a16="http://schemas.microsoft.com/office/drawing/2014/main" id="{71434F5F-EDA8-5E41-B97B-F1B16D802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2900" y="1016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12700" cy="12700"/>
    <xdr:pic>
      <xdr:nvPicPr>
        <xdr:cNvPr id="21" name="Picture 20">
          <a:extLst>
            <a:ext uri="{FF2B5EF4-FFF2-40B4-BE49-F238E27FC236}">
              <a16:creationId xmlns:a16="http://schemas.microsoft.com/office/drawing/2014/main" id="{765887CC-F2DB-4048-81AD-A36EFCB41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2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12700" cy="12700"/>
    <xdr:pic>
      <xdr:nvPicPr>
        <xdr:cNvPr id="22" name="Picture 21">
          <a:extLst>
            <a:ext uri="{FF2B5EF4-FFF2-40B4-BE49-F238E27FC236}">
              <a16:creationId xmlns:a16="http://schemas.microsoft.com/office/drawing/2014/main" id="{7465BD9A-8932-2E4F-AFA6-E85B82279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2900" y="1422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12700" cy="12700"/>
    <xdr:pic>
      <xdr:nvPicPr>
        <xdr:cNvPr id="23" name="Picture 22">
          <a:extLst>
            <a:ext uri="{FF2B5EF4-FFF2-40B4-BE49-F238E27FC236}">
              <a16:creationId xmlns:a16="http://schemas.microsoft.com/office/drawing/2014/main" id="{43567202-A837-4143-9C8C-8BE32D4CB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12700" cy="12700"/>
    <xdr:pic>
      <xdr:nvPicPr>
        <xdr:cNvPr id="24" name="Picture 23">
          <a:extLst>
            <a:ext uri="{FF2B5EF4-FFF2-40B4-BE49-F238E27FC236}">
              <a16:creationId xmlns:a16="http://schemas.microsoft.com/office/drawing/2014/main" id="{6D64DC28-D4E6-5046-BE77-5CC689004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2900" y="1828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12700" cy="12700"/>
    <xdr:pic>
      <xdr:nvPicPr>
        <xdr:cNvPr id="25" name="Picture 24">
          <a:extLst>
            <a:ext uri="{FF2B5EF4-FFF2-40B4-BE49-F238E27FC236}">
              <a16:creationId xmlns:a16="http://schemas.microsoft.com/office/drawing/2014/main" id="{395CCC58-5B1A-F547-8221-4EB822DC3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12700" cy="12700"/>
    <xdr:pic>
      <xdr:nvPicPr>
        <xdr:cNvPr id="26" name="Picture 25">
          <a:extLst>
            <a:ext uri="{FF2B5EF4-FFF2-40B4-BE49-F238E27FC236}">
              <a16:creationId xmlns:a16="http://schemas.microsoft.com/office/drawing/2014/main" id="{5E30E67C-3675-6B4E-9606-AB53F1B5F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2900" y="223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18</xdr:col>
      <xdr:colOff>0</xdr:colOff>
      <xdr:row>6</xdr:row>
      <xdr:rowOff>0</xdr:rowOff>
    </xdr:from>
    <xdr:to>
      <xdr:col>18</xdr:col>
      <xdr:colOff>12700</xdr:colOff>
      <xdr:row>6</xdr:row>
      <xdr:rowOff>12700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555EB91-B3CD-83E0-1F69-C567F7CF7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00" y="1485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12700</xdr:colOff>
      <xdr:row>8</xdr:row>
      <xdr:rowOff>12700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C5D28927-9289-D445-7491-D4B749DB3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00" y="1892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12700</xdr:colOff>
      <xdr:row>10</xdr:row>
      <xdr:rowOff>12700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5DC44487-51D5-3C37-B1FA-2B6046C19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00" y="2298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12700</xdr:colOff>
      <xdr:row>12</xdr:row>
      <xdr:rowOff>12700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8271C9B4-CF9F-65DF-FC3D-374022999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00" y="270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12700</xdr:colOff>
      <xdr:row>14</xdr:row>
      <xdr:rowOff>12700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D9028E11-D8D0-C001-E094-B83822640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00" y="3111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12700</xdr:colOff>
      <xdr:row>6</xdr:row>
      <xdr:rowOff>12700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C05363AE-534E-D4B3-4242-BB56F851E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32500" y="1917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12700</xdr:colOff>
      <xdr:row>8</xdr:row>
      <xdr:rowOff>12700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1956CD67-54DA-3BCB-DF37-A2258E9D0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32500" y="232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0</xdr:colOff>
      <xdr:row>10</xdr:row>
      <xdr:rowOff>0</xdr:rowOff>
    </xdr:from>
    <xdr:to>
      <xdr:col>21</xdr:col>
      <xdr:colOff>12700</xdr:colOff>
      <xdr:row>10</xdr:row>
      <xdr:rowOff>12700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B3BA4A3F-0E8F-9E9C-2AED-7F8848F0E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32500" y="273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0</xdr:colOff>
      <xdr:row>12</xdr:row>
      <xdr:rowOff>0</xdr:rowOff>
    </xdr:from>
    <xdr:to>
      <xdr:col>21</xdr:col>
      <xdr:colOff>12700</xdr:colOff>
      <xdr:row>12</xdr:row>
      <xdr:rowOff>12700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8EA7C12F-9586-8EF1-7714-1F51CD32A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32500" y="3136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12700</xdr:colOff>
      <xdr:row>14</xdr:row>
      <xdr:rowOff>12700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47900AFE-29B7-16EB-B658-93C4E937F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32500" y="3543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12700</xdr:colOff>
      <xdr:row>6</xdr:row>
      <xdr:rowOff>12700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FAD984E-3870-E643-F50A-6777D78FF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32500" y="1714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12700</xdr:colOff>
      <xdr:row>8</xdr:row>
      <xdr:rowOff>12700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93FAB88C-D732-28BB-22AE-C1813DFD3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32500" y="2120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0</xdr:colOff>
      <xdr:row>10</xdr:row>
      <xdr:rowOff>0</xdr:rowOff>
    </xdr:from>
    <xdr:to>
      <xdr:col>21</xdr:col>
      <xdr:colOff>12700</xdr:colOff>
      <xdr:row>10</xdr:row>
      <xdr:rowOff>12700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CBF3D0D6-AAE6-E7C4-D1EB-405874281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32500" y="2527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0</xdr:colOff>
      <xdr:row>12</xdr:row>
      <xdr:rowOff>0</xdr:rowOff>
    </xdr:from>
    <xdr:to>
      <xdr:col>21</xdr:col>
      <xdr:colOff>12700</xdr:colOff>
      <xdr:row>12</xdr:row>
      <xdr:rowOff>12700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1E749297-487E-91DD-508E-CC3A5D168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32500" y="2933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12700</xdr:colOff>
      <xdr:row>14</xdr:row>
      <xdr:rowOff>12700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A9E7A6CE-C846-6138-FA14-2AA4D4CCC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32500" y="334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12700</xdr:colOff>
      <xdr:row>6</xdr:row>
      <xdr:rowOff>12700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99D6AC48-4F24-BF2C-C2B7-A2E23E892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32500" y="1714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0</xdr:colOff>
      <xdr:row>7</xdr:row>
      <xdr:rowOff>0</xdr:rowOff>
    </xdr:from>
    <xdr:to>
      <xdr:col>21</xdr:col>
      <xdr:colOff>12700</xdr:colOff>
      <xdr:row>7</xdr:row>
      <xdr:rowOff>12700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C41A44ED-984E-D618-56AC-6346D5D3F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32500" y="1917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12700</xdr:colOff>
      <xdr:row>8</xdr:row>
      <xdr:rowOff>12700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27B2162E-E3E8-4316-48FC-7A8A329F6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32500" y="2120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0</xdr:colOff>
      <xdr:row>9</xdr:row>
      <xdr:rowOff>0</xdr:rowOff>
    </xdr:from>
    <xdr:to>
      <xdr:col>21</xdr:col>
      <xdr:colOff>12700</xdr:colOff>
      <xdr:row>9</xdr:row>
      <xdr:rowOff>12700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29F1A774-6FA4-3C00-2FB0-98CCDDC48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32500" y="232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0</xdr:colOff>
      <xdr:row>10</xdr:row>
      <xdr:rowOff>0</xdr:rowOff>
    </xdr:from>
    <xdr:to>
      <xdr:col>21</xdr:col>
      <xdr:colOff>12700</xdr:colOff>
      <xdr:row>10</xdr:row>
      <xdr:rowOff>12700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DAEBDEF2-5424-B668-E003-073F480A2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32500" y="2527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12700</xdr:colOff>
      <xdr:row>6</xdr:row>
      <xdr:rowOff>12700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262B699F-9F32-2F5D-6816-A798784D0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32500" y="1714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0</xdr:colOff>
      <xdr:row>7</xdr:row>
      <xdr:rowOff>0</xdr:rowOff>
    </xdr:from>
    <xdr:to>
      <xdr:col>21</xdr:col>
      <xdr:colOff>12700</xdr:colOff>
      <xdr:row>7</xdr:row>
      <xdr:rowOff>12700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F249A1FC-482A-050C-6302-049AC6FAE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32500" y="1917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12700</xdr:colOff>
      <xdr:row>8</xdr:row>
      <xdr:rowOff>12700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67F63B21-A67B-C468-8BA0-E8F32E946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32500" y="2120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0</xdr:colOff>
      <xdr:row>9</xdr:row>
      <xdr:rowOff>0</xdr:rowOff>
    </xdr:from>
    <xdr:to>
      <xdr:col>21</xdr:col>
      <xdr:colOff>12700</xdr:colOff>
      <xdr:row>9</xdr:row>
      <xdr:rowOff>12700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7C13EBFE-392A-8159-A0EF-CFB29363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32500" y="232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0</xdr:colOff>
      <xdr:row>10</xdr:row>
      <xdr:rowOff>0</xdr:rowOff>
    </xdr:from>
    <xdr:to>
      <xdr:col>21</xdr:col>
      <xdr:colOff>12700</xdr:colOff>
      <xdr:row>10</xdr:row>
      <xdr:rowOff>12700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884E27CD-648D-A4BF-14B9-8A939F911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32500" y="2527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12700</xdr:colOff>
      <xdr:row>6</xdr:row>
      <xdr:rowOff>12700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81542BBC-A32E-9F23-91FF-3CC82AB5E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32500" y="1714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12700</xdr:colOff>
      <xdr:row>8</xdr:row>
      <xdr:rowOff>12700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0E69DDA0-7720-11B8-DA0F-5E29E3A43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32500" y="2120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0</xdr:colOff>
      <xdr:row>10</xdr:row>
      <xdr:rowOff>0</xdr:rowOff>
    </xdr:from>
    <xdr:to>
      <xdr:col>21</xdr:col>
      <xdr:colOff>12700</xdr:colOff>
      <xdr:row>10</xdr:row>
      <xdr:rowOff>12700</xdr:rowOff>
    </xdr:to>
    <xdr:pic>
      <xdr:nvPicPr>
        <xdr:cNvPr id="2048" name="Picture 2047">
          <a:extLst>
            <a:ext uri="{FF2B5EF4-FFF2-40B4-BE49-F238E27FC236}">
              <a16:creationId xmlns:a16="http://schemas.microsoft.com/office/drawing/2014/main" id="{EA261962-4D83-6E59-AAFA-B1F5AC787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32500" y="2527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0</xdr:colOff>
      <xdr:row>12</xdr:row>
      <xdr:rowOff>0</xdr:rowOff>
    </xdr:from>
    <xdr:to>
      <xdr:col>21</xdr:col>
      <xdr:colOff>12700</xdr:colOff>
      <xdr:row>12</xdr:row>
      <xdr:rowOff>12700</xdr:rowOff>
    </xdr:to>
    <xdr:pic>
      <xdr:nvPicPr>
        <xdr:cNvPr id="2049" name="Picture 2048">
          <a:extLst>
            <a:ext uri="{FF2B5EF4-FFF2-40B4-BE49-F238E27FC236}">
              <a16:creationId xmlns:a16="http://schemas.microsoft.com/office/drawing/2014/main" id="{066DD927-41DE-8F74-C759-F61A5BEE1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32500" y="2933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12700</xdr:colOff>
      <xdr:row>14</xdr:row>
      <xdr:rowOff>12700</xdr:rowOff>
    </xdr:to>
    <xdr:pic>
      <xdr:nvPicPr>
        <xdr:cNvPr id="2050" name="Picture 2049">
          <a:extLst>
            <a:ext uri="{FF2B5EF4-FFF2-40B4-BE49-F238E27FC236}">
              <a16:creationId xmlns:a16="http://schemas.microsoft.com/office/drawing/2014/main" id="{4FED772A-8F1E-8252-FFB5-D7622D3D9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32500" y="334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12700</xdr:colOff>
      <xdr:row>6</xdr:row>
      <xdr:rowOff>12700</xdr:rowOff>
    </xdr:to>
    <xdr:pic>
      <xdr:nvPicPr>
        <xdr:cNvPr id="2051" name="Picture 2050">
          <a:extLst>
            <a:ext uri="{FF2B5EF4-FFF2-40B4-BE49-F238E27FC236}">
              <a16:creationId xmlns:a16="http://schemas.microsoft.com/office/drawing/2014/main" id="{26729FD0-940D-7F23-3090-29F13AE73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00" y="1714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12700</xdr:colOff>
      <xdr:row>8</xdr:row>
      <xdr:rowOff>12700</xdr:rowOff>
    </xdr:to>
    <xdr:pic>
      <xdr:nvPicPr>
        <xdr:cNvPr id="2053" name="Picture 2052">
          <a:extLst>
            <a:ext uri="{FF2B5EF4-FFF2-40B4-BE49-F238E27FC236}">
              <a16:creationId xmlns:a16="http://schemas.microsoft.com/office/drawing/2014/main" id="{C1FE1B46-06F0-4831-01D4-82C909F8E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00" y="2120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12700</xdr:colOff>
      <xdr:row>10</xdr:row>
      <xdr:rowOff>12700</xdr:rowOff>
    </xdr:to>
    <xdr:pic>
      <xdr:nvPicPr>
        <xdr:cNvPr id="2054" name="Picture 2053">
          <a:extLst>
            <a:ext uri="{FF2B5EF4-FFF2-40B4-BE49-F238E27FC236}">
              <a16:creationId xmlns:a16="http://schemas.microsoft.com/office/drawing/2014/main" id="{B76CCA6A-10A5-1BDA-9047-60E650102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00" y="2527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12700</xdr:colOff>
      <xdr:row>12</xdr:row>
      <xdr:rowOff>12700</xdr:rowOff>
    </xdr:to>
    <xdr:pic>
      <xdr:nvPicPr>
        <xdr:cNvPr id="2055" name="Picture 2054">
          <a:extLst>
            <a:ext uri="{FF2B5EF4-FFF2-40B4-BE49-F238E27FC236}">
              <a16:creationId xmlns:a16="http://schemas.microsoft.com/office/drawing/2014/main" id="{3EA76BD1-8703-2FC9-467F-83AD0165E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00" y="2933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12700</xdr:colOff>
      <xdr:row>14</xdr:row>
      <xdr:rowOff>12700</xdr:rowOff>
    </xdr:to>
    <xdr:pic>
      <xdr:nvPicPr>
        <xdr:cNvPr id="2056" name="Picture 2055">
          <a:extLst>
            <a:ext uri="{FF2B5EF4-FFF2-40B4-BE49-F238E27FC236}">
              <a16:creationId xmlns:a16="http://schemas.microsoft.com/office/drawing/2014/main" id="{67D3FB7A-0521-8ACA-5826-A43793F53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00" y="334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18</xdr:row>
      <xdr:rowOff>0</xdr:rowOff>
    </xdr:from>
    <xdr:to>
      <xdr:col>18</xdr:col>
      <xdr:colOff>12700</xdr:colOff>
      <xdr:row>18</xdr:row>
      <xdr:rowOff>12700</xdr:rowOff>
    </xdr:to>
    <xdr:pic>
      <xdr:nvPicPr>
        <xdr:cNvPr id="2061" name="Picture 2060">
          <a:extLst>
            <a:ext uri="{FF2B5EF4-FFF2-40B4-BE49-F238E27FC236}">
              <a16:creationId xmlns:a16="http://schemas.microsoft.com/office/drawing/2014/main" id="{16B2CB0D-2683-BB31-AE2C-476A9857C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35100" y="4559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18</xdr:row>
      <xdr:rowOff>0</xdr:rowOff>
    </xdr:from>
    <xdr:to>
      <xdr:col>18</xdr:col>
      <xdr:colOff>12700</xdr:colOff>
      <xdr:row>18</xdr:row>
      <xdr:rowOff>12700</xdr:rowOff>
    </xdr:to>
    <xdr:pic>
      <xdr:nvPicPr>
        <xdr:cNvPr id="2062" name="Picture 2061">
          <a:extLst>
            <a:ext uri="{FF2B5EF4-FFF2-40B4-BE49-F238E27FC236}">
              <a16:creationId xmlns:a16="http://schemas.microsoft.com/office/drawing/2014/main" id="{568C3540-8806-B8BB-127E-97CD204B4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35100" y="4965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18</xdr:row>
      <xdr:rowOff>0</xdr:rowOff>
    </xdr:from>
    <xdr:to>
      <xdr:col>18</xdr:col>
      <xdr:colOff>12700</xdr:colOff>
      <xdr:row>18</xdr:row>
      <xdr:rowOff>12700</xdr:rowOff>
    </xdr:to>
    <xdr:pic>
      <xdr:nvPicPr>
        <xdr:cNvPr id="2063" name="Picture 2062">
          <a:extLst>
            <a:ext uri="{FF2B5EF4-FFF2-40B4-BE49-F238E27FC236}">
              <a16:creationId xmlns:a16="http://schemas.microsoft.com/office/drawing/2014/main" id="{B437ED7B-928F-245B-A1D2-14091869E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35100" y="537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18</xdr:row>
      <xdr:rowOff>0</xdr:rowOff>
    </xdr:from>
    <xdr:to>
      <xdr:col>18</xdr:col>
      <xdr:colOff>12700</xdr:colOff>
      <xdr:row>18</xdr:row>
      <xdr:rowOff>12700</xdr:rowOff>
    </xdr:to>
    <xdr:pic>
      <xdr:nvPicPr>
        <xdr:cNvPr id="2064" name="Picture 2063">
          <a:extLst>
            <a:ext uri="{FF2B5EF4-FFF2-40B4-BE49-F238E27FC236}">
              <a16:creationId xmlns:a16="http://schemas.microsoft.com/office/drawing/2014/main" id="{D8A650C8-38A5-40E5-7864-922BB6C67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35100" y="5778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15</xdr:col>
      <xdr:colOff>0</xdr:colOff>
      <xdr:row>18</xdr:row>
      <xdr:rowOff>0</xdr:rowOff>
    </xdr:from>
    <xdr:ext cx="12700" cy="12700"/>
    <xdr:pic>
      <xdr:nvPicPr>
        <xdr:cNvPr id="2065" name="Picture 2064">
          <a:extLst>
            <a:ext uri="{FF2B5EF4-FFF2-40B4-BE49-F238E27FC236}">
              <a16:creationId xmlns:a16="http://schemas.microsoft.com/office/drawing/2014/main" id="{64E7D430-53DA-EC43-9CA8-831105A0C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35100" y="5778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</xdr:col>
      <xdr:colOff>0</xdr:colOff>
      <xdr:row>6</xdr:row>
      <xdr:rowOff>0</xdr:rowOff>
    </xdr:from>
    <xdr:ext cx="12700" cy="12700"/>
    <xdr:pic>
      <xdr:nvPicPr>
        <xdr:cNvPr id="2066" name="Picture 2065">
          <a:extLst>
            <a:ext uri="{FF2B5EF4-FFF2-40B4-BE49-F238E27FC236}">
              <a16:creationId xmlns:a16="http://schemas.microsoft.com/office/drawing/2014/main" id="{8ED6A634-E73E-2148-924E-902A17A49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35100" y="4559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</xdr:col>
      <xdr:colOff>0</xdr:colOff>
      <xdr:row>8</xdr:row>
      <xdr:rowOff>0</xdr:rowOff>
    </xdr:from>
    <xdr:ext cx="12700" cy="12700"/>
    <xdr:pic>
      <xdr:nvPicPr>
        <xdr:cNvPr id="2067" name="Picture 2066">
          <a:extLst>
            <a:ext uri="{FF2B5EF4-FFF2-40B4-BE49-F238E27FC236}">
              <a16:creationId xmlns:a16="http://schemas.microsoft.com/office/drawing/2014/main" id="{75185553-92AC-8042-95CB-E925970E1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35100" y="4965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30</xdr:col>
      <xdr:colOff>0</xdr:colOff>
      <xdr:row>21</xdr:row>
      <xdr:rowOff>0</xdr:rowOff>
    </xdr:from>
    <xdr:to>
      <xdr:col>30</xdr:col>
      <xdr:colOff>304800</xdr:colOff>
      <xdr:row>22</xdr:row>
      <xdr:rowOff>101600</xdr:rowOff>
    </xdr:to>
    <xdr:sp macro="" textlink="">
      <xdr:nvSpPr>
        <xdr:cNvPr id="2117" name="AutoShape 69">
          <a:extLst>
            <a:ext uri="{FF2B5EF4-FFF2-40B4-BE49-F238E27FC236}">
              <a16:creationId xmlns:a16="http://schemas.microsoft.com/office/drawing/2014/main" id="{E67E14A3-B127-EB9D-E0E7-2068B4CBFFA2}"/>
            </a:ext>
          </a:extLst>
        </xdr:cNvPr>
        <xdr:cNvSpPr>
          <a:spLocks noChangeAspect="1" noChangeArrowheads="1"/>
        </xdr:cNvSpPr>
      </xdr:nvSpPr>
      <xdr:spPr bwMode="auto">
        <a:xfrm>
          <a:off x="12192000" y="605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30</xdr:col>
      <xdr:colOff>0</xdr:colOff>
      <xdr:row>22</xdr:row>
      <xdr:rowOff>0</xdr:rowOff>
    </xdr:from>
    <xdr:to>
      <xdr:col>30</xdr:col>
      <xdr:colOff>12700</xdr:colOff>
      <xdr:row>22</xdr:row>
      <xdr:rowOff>12700</xdr:rowOff>
    </xdr:to>
    <xdr:pic>
      <xdr:nvPicPr>
        <xdr:cNvPr id="2068" name="Picture 2067">
          <a:extLst>
            <a:ext uri="{FF2B5EF4-FFF2-40B4-BE49-F238E27FC236}">
              <a16:creationId xmlns:a16="http://schemas.microsoft.com/office/drawing/2014/main" id="{D590D0EF-4ABD-DBBC-7C56-FB8C5281C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17500" y="626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23</xdr:row>
      <xdr:rowOff>0</xdr:rowOff>
    </xdr:from>
    <xdr:to>
      <xdr:col>30</xdr:col>
      <xdr:colOff>304800</xdr:colOff>
      <xdr:row>24</xdr:row>
      <xdr:rowOff>101599</xdr:rowOff>
    </xdr:to>
    <xdr:sp macro="" textlink="">
      <xdr:nvSpPr>
        <xdr:cNvPr id="2119" name="AutoShape 71">
          <a:extLst>
            <a:ext uri="{FF2B5EF4-FFF2-40B4-BE49-F238E27FC236}">
              <a16:creationId xmlns:a16="http://schemas.microsoft.com/office/drawing/2014/main" id="{2763519A-0E2E-338F-1CDC-6FB0741871D6}"/>
            </a:ext>
          </a:extLst>
        </xdr:cNvPr>
        <xdr:cNvSpPr>
          <a:spLocks noChangeAspect="1" noChangeArrowheads="1"/>
        </xdr:cNvSpPr>
      </xdr:nvSpPr>
      <xdr:spPr bwMode="auto">
        <a:xfrm>
          <a:off x="12192000" y="646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30</xdr:col>
      <xdr:colOff>0</xdr:colOff>
      <xdr:row>24</xdr:row>
      <xdr:rowOff>0</xdr:rowOff>
    </xdr:from>
    <xdr:to>
      <xdr:col>30</xdr:col>
      <xdr:colOff>12700</xdr:colOff>
      <xdr:row>24</xdr:row>
      <xdr:rowOff>12700</xdr:rowOff>
    </xdr:to>
    <xdr:pic>
      <xdr:nvPicPr>
        <xdr:cNvPr id="2069" name="Picture 2068">
          <a:extLst>
            <a:ext uri="{FF2B5EF4-FFF2-40B4-BE49-F238E27FC236}">
              <a16:creationId xmlns:a16="http://schemas.microsoft.com/office/drawing/2014/main" id="{47EBA810-A5F8-7419-D05C-8024C4AEA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17500" y="6667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25</xdr:row>
      <xdr:rowOff>0</xdr:rowOff>
    </xdr:from>
    <xdr:to>
      <xdr:col>30</xdr:col>
      <xdr:colOff>304800</xdr:colOff>
      <xdr:row>26</xdr:row>
      <xdr:rowOff>101600</xdr:rowOff>
    </xdr:to>
    <xdr:sp macro="" textlink="">
      <xdr:nvSpPr>
        <xdr:cNvPr id="2121" name="AutoShape 73">
          <a:extLst>
            <a:ext uri="{FF2B5EF4-FFF2-40B4-BE49-F238E27FC236}">
              <a16:creationId xmlns:a16="http://schemas.microsoft.com/office/drawing/2014/main" id="{2AE9F4DD-29E8-44DC-0079-387465C8D9E7}"/>
            </a:ext>
          </a:extLst>
        </xdr:cNvPr>
        <xdr:cNvSpPr>
          <a:spLocks noChangeAspect="1" noChangeArrowheads="1"/>
        </xdr:cNvSpPr>
      </xdr:nvSpPr>
      <xdr:spPr bwMode="auto">
        <a:xfrm>
          <a:off x="12192000" y="687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30</xdr:col>
      <xdr:colOff>0</xdr:colOff>
      <xdr:row>26</xdr:row>
      <xdr:rowOff>0</xdr:rowOff>
    </xdr:from>
    <xdr:to>
      <xdr:col>30</xdr:col>
      <xdr:colOff>12700</xdr:colOff>
      <xdr:row>26</xdr:row>
      <xdr:rowOff>12700</xdr:rowOff>
    </xdr:to>
    <xdr:pic>
      <xdr:nvPicPr>
        <xdr:cNvPr id="2070" name="Picture 2069">
          <a:extLst>
            <a:ext uri="{FF2B5EF4-FFF2-40B4-BE49-F238E27FC236}">
              <a16:creationId xmlns:a16="http://schemas.microsoft.com/office/drawing/2014/main" id="{68ED6862-D72E-A074-F059-EF1CC6256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17500" y="7073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27</xdr:row>
      <xdr:rowOff>0</xdr:rowOff>
    </xdr:from>
    <xdr:to>
      <xdr:col>30</xdr:col>
      <xdr:colOff>304800</xdr:colOff>
      <xdr:row>28</xdr:row>
      <xdr:rowOff>101600</xdr:rowOff>
    </xdr:to>
    <xdr:sp macro="" textlink="">
      <xdr:nvSpPr>
        <xdr:cNvPr id="2123" name="AutoShape 75">
          <a:extLst>
            <a:ext uri="{FF2B5EF4-FFF2-40B4-BE49-F238E27FC236}">
              <a16:creationId xmlns:a16="http://schemas.microsoft.com/office/drawing/2014/main" id="{67E12347-1D97-C369-7D1A-129EA2EBF0F0}"/>
            </a:ext>
          </a:extLst>
        </xdr:cNvPr>
        <xdr:cNvSpPr>
          <a:spLocks noChangeAspect="1" noChangeArrowheads="1"/>
        </xdr:cNvSpPr>
      </xdr:nvSpPr>
      <xdr:spPr bwMode="auto">
        <a:xfrm>
          <a:off x="12192000" y="7277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30</xdr:col>
      <xdr:colOff>0</xdr:colOff>
      <xdr:row>28</xdr:row>
      <xdr:rowOff>0</xdr:rowOff>
    </xdr:from>
    <xdr:to>
      <xdr:col>30</xdr:col>
      <xdr:colOff>12700</xdr:colOff>
      <xdr:row>28</xdr:row>
      <xdr:rowOff>12700</xdr:rowOff>
    </xdr:to>
    <xdr:pic>
      <xdr:nvPicPr>
        <xdr:cNvPr id="2071" name="Picture 2070">
          <a:extLst>
            <a:ext uri="{FF2B5EF4-FFF2-40B4-BE49-F238E27FC236}">
              <a16:creationId xmlns:a16="http://schemas.microsoft.com/office/drawing/2014/main" id="{E2289C4B-10D3-DCFA-77C4-C5933DCA5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17500" y="748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29</xdr:row>
      <xdr:rowOff>0</xdr:rowOff>
    </xdr:from>
    <xdr:to>
      <xdr:col>30</xdr:col>
      <xdr:colOff>304800</xdr:colOff>
      <xdr:row>30</xdr:row>
      <xdr:rowOff>101601</xdr:rowOff>
    </xdr:to>
    <xdr:sp macro="" textlink="">
      <xdr:nvSpPr>
        <xdr:cNvPr id="2125" name="AutoShape 77">
          <a:extLst>
            <a:ext uri="{FF2B5EF4-FFF2-40B4-BE49-F238E27FC236}">
              <a16:creationId xmlns:a16="http://schemas.microsoft.com/office/drawing/2014/main" id="{30340FE6-2D7B-08F1-B795-5D7B336951E6}"/>
            </a:ext>
          </a:extLst>
        </xdr:cNvPr>
        <xdr:cNvSpPr>
          <a:spLocks noChangeAspect="1" noChangeArrowheads="1"/>
        </xdr:cNvSpPr>
      </xdr:nvSpPr>
      <xdr:spPr bwMode="auto">
        <a:xfrm>
          <a:off x="12192000" y="768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6</xdr:row>
      <xdr:rowOff>0</xdr:rowOff>
    </xdr:from>
    <xdr:ext cx="12700" cy="12700"/>
    <xdr:pic>
      <xdr:nvPicPr>
        <xdr:cNvPr id="2072" name="Picture 2071">
          <a:extLst>
            <a:ext uri="{FF2B5EF4-FFF2-40B4-BE49-F238E27FC236}">
              <a16:creationId xmlns:a16="http://schemas.microsoft.com/office/drawing/2014/main" id="{90141264-E33C-764F-84AF-785640712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7286" y="620485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12700" cy="12700"/>
    <xdr:pic>
      <xdr:nvPicPr>
        <xdr:cNvPr id="2073" name="Picture 2072">
          <a:extLst>
            <a:ext uri="{FF2B5EF4-FFF2-40B4-BE49-F238E27FC236}">
              <a16:creationId xmlns:a16="http://schemas.microsoft.com/office/drawing/2014/main" id="{E9EDCFA7-DEF6-AE46-AB51-A9A55855E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7286" y="6604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</xdr:row>
      <xdr:rowOff>0</xdr:rowOff>
    </xdr:from>
    <xdr:ext cx="12700" cy="12700"/>
    <xdr:pic>
      <xdr:nvPicPr>
        <xdr:cNvPr id="2074" name="Picture 2073">
          <a:extLst>
            <a:ext uri="{FF2B5EF4-FFF2-40B4-BE49-F238E27FC236}">
              <a16:creationId xmlns:a16="http://schemas.microsoft.com/office/drawing/2014/main" id="{3A0CE459-D7DB-D740-A1BC-BA7F7B3DE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7286" y="7003143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12</xdr:row>
      <xdr:rowOff>0</xdr:rowOff>
    </xdr:from>
    <xdr:ext cx="12700" cy="12700"/>
    <xdr:pic>
      <xdr:nvPicPr>
        <xdr:cNvPr id="2075" name="Picture 2074">
          <a:extLst>
            <a:ext uri="{FF2B5EF4-FFF2-40B4-BE49-F238E27FC236}">
              <a16:creationId xmlns:a16="http://schemas.microsoft.com/office/drawing/2014/main" id="{1AE31C28-ADDF-C74D-B139-6D44DAC50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7286" y="7402286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</xdr:col>
      <xdr:colOff>0</xdr:colOff>
      <xdr:row>4</xdr:row>
      <xdr:rowOff>0</xdr:rowOff>
    </xdr:from>
    <xdr:ext cx="12700" cy="12700"/>
    <xdr:pic>
      <xdr:nvPicPr>
        <xdr:cNvPr id="32" name="Picture 31">
          <a:extLst>
            <a:ext uri="{FF2B5EF4-FFF2-40B4-BE49-F238E27FC236}">
              <a16:creationId xmlns:a16="http://schemas.microsoft.com/office/drawing/2014/main" id="{0A5E39C5-C720-5949-B467-D99F9DE20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5643" y="87085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19</xdr:col>
      <xdr:colOff>0</xdr:colOff>
      <xdr:row>4</xdr:row>
      <xdr:rowOff>0</xdr:rowOff>
    </xdr:from>
    <xdr:ext cx="304800" cy="304800"/>
    <xdr:sp macro="" textlink="">
      <xdr:nvSpPr>
        <xdr:cNvPr id="33" name="AutoShape 4">
          <a:extLst>
            <a:ext uri="{FF2B5EF4-FFF2-40B4-BE49-F238E27FC236}">
              <a16:creationId xmlns:a16="http://schemas.microsoft.com/office/drawing/2014/main" id="{F7A4F87A-83AB-C545-933E-2C50FBC22C9F}"/>
            </a:ext>
          </a:extLst>
        </xdr:cNvPr>
        <xdr:cNvSpPr>
          <a:spLocks noChangeAspect="1" noChangeArrowheads="1"/>
        </xdr:cNvSpPr>
      </xdr:nvSpPr>
      <xdr:spPr bwMode="auto">
        <a:xfrm>
          <a:off x="6685643" y="87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</xdr:row>
      <xdr:rowOff>0</xdr:rowOff>
    </xdr:from>
    <xdr:ext cx="12700" cy="12700"/>
    <xdr:pic>
      <xdr:nvPicPr>
        <xdr:cNvPr id="34" name="Picture 33">
          <a:extLst>
            <a:ext uri="{FF2B5EF4-FFF2-40B4-BE49-F238E27FC236}">
              <a16:creationId xmlns:a16="http://schemas.microsoft.com/office/drawing/2014/main" id="{E6B33E9D-5F73-754C-8278-3CDC07E4F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5643" y="87085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</xdr:col>
      <xdr:colOff>0</xdr:colOff>
      <xdr:row>4</xdr:row>
      <xdr:rowOff>0</xdr:rowOff>
    </xdr:from>
    <xdr:ext cx="12700" cy="12700"/>
    <xdr:pic>
      <xdr:nvPicPr>
        <xdr:cNvPr id="35" name="Picture 34">
          <a:extLst>
            <a:ext uri="{FF2B5EF4-FFF2-40B4-BE49-F238E27FC236}">
              <a16:creationId xmlns:a16="http://schemas.microsoft.com/office/drawing/2014/main" id="{626E1F30-C0B0-2B41-8D3A-1A55F33D8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5643" y="87085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</xdr:col>
      <xdr:colOff>0</xdr:colOff>
      <xdr:row>4</xdr:row>
      <xdr:rowOff>0</xdr:rowOff>
    </xdr:from>
    <xdr:ext cx="12700" cy="12700"/>
    <xdr:pic>
      <xdr:nvPicPr>
        <xdr:cNvPr id="36" name="Picture 35">
          <a:extLst>
            <a:ext uri="{FF2B5EF4-FFF2-40B4-BE49-F238E27FC236}">
              <a16:creationId xmlns:a16="http://schemas.microsoft.com/office/drawing/2014/main" id="{3254FD37-D97F-7847-822F-EDACA75D2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5643" y="87085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</xdr:col>
      <xdr:colOff>0</xdr:colOff>
      <xdr:row>4</xdr:row>
      <xdr:rowOff>0</xdr:rowOff>
    </xdr:from>
    <xdr:ext cx="12700" cy="12700"/>
    <xdr:pic>
      <xdr:nvPicPr>
        <xdr:cNvPr id="57" name="Picture 56">
          <a:extLst>
            <a:ext uri="{FF2B5EF4-FFF2-40B4-BE49-F238E27FC236}">
              <a16:creationId xmlns:a16="http://schemas.microsoft.com/office/drawing/2014/main" id="{49A130F8-9CCC-4A40-91DA-64F695009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5643" y="87085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0</xdr:colOff>
      <xdr:row>4</xdr:row>
      <xdr:rowOff>0</xdr:rowOff>
    </xdr:from>
    <xdr:ext cx="12700" cy="12700"/>
    <xdr:pic>
      <xdr:nvPicPr>
        <xdr:cNvPr id="58" name="Picture 57">
          <a:extLst>
            <a:ext uri="{FF2B5EF4-FFF2-40B4-BE49-F238E27FC236}">
              <a16:creationId xmlns:a16="http://schemas.microsoft.com/office/drawing/2014/main" id="{DFDFE4C9-BF81-114A-9A7A-FDD939343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0429" y="87085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0</xdr:colOff>
      <xdr:row>4</xdr:row>
      <xdr:rowOff>0</xdr:rowOff>
    </xdr:from>
    <xdr:ext cx="12700" cy="12700"/>
    <xdr:pic>
      <xdr:nvPicPr>
        <xdr:cNvPr id="59" name="Picture 58">
          <a:extLst>
            <a:ext uri="{FF2B5EF4-FFF2-40B4-BE49-F238E27FC236}">
              <a16:creationId xmlns:a16="http://schemas.microsoft.com/office/drawing/2014/main" id="{BFE15F68-CBD8-3B4A-9E1A-3A784E646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0429" y="87085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0</xdr:colOff>
      <xdr:row>4</xdr:row>
      <xdr:rowOff>0</xdr:rowOff>
    </xdr:from>
    <xdr:ext cx="12700" cy="12700"/>
    <xdr:pic>
      <xdr:nvPicPr>
        <xdr:cNvPr id="60" name="Picture 59">
          <a:extLst>
            <a:ext uri="{FF2B5EF4-FFF2-40B4-BE49-F238E27FC236}">
              <a16:creationId xmlns:a16="http://schemas.microsoft.com/office/drawing/2014/main" id="{791013C4-DC0C-6A43-9EBD-3D0EF75E2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0429" y="87085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0</xdr:colOff>
      <xdr:row>4</xdr:row>
      <xdr:rowOff>0</xdr:rowOff>
    </xdr:from>
    <xdr:ext cx="12700" cy="12700"/>
    <xdr:pic>
      <xdr:nvPicPr>
        <xdr:cNvPr id="61" name="Picture 60">
          <a:extLst>
            <a:ext uri="{FF2B5EF4-FFF2-40B4-BE49-F238E27FC236}">
              <a16:creationId xmlns:a16="http://schemas.microsoft.com/office/drawing/2014/main" id="{B4BE96FF-2D7A-EB42-A318-9894EB333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0429" y="87085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0</xdr:colOff>
      <xdr:row>4</xdr:row>
      <xdr:rowOff>0</xdr:rowOff>
    </xdr:from>
    <xdr:ext cx="12700" cy="12700"/>
    <xdr:pic>
      <xdr:nvPicPr>
        <xdr:cNvPr id="2057" name="Picture 2056">
          <a:extLst>
            <a:ext uri="{FF2B5EF4-FFF2-40B4-BE49-F238E27FC236}">
              <a16:creationId xmlns:a16="http://schemas.microsoft.com/office/drawing/2014/main" id="{BD8A905E-6E22-B742-BE2F-B6DA16CF5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0429" y="87085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</xdr:col>
      <xdr:colOff>0</xdr:colOff>
      <xdr:row>6</xdr:row>
      <xdr:rowOff>0</xdr:rowOff>
    </xdr:from>
    <xdr:ext cx="12700" cy="12700"/>
    <xdr:pic>
      <xdr:nvPicPr>
        <xdr:cNvPr id="2058" name="Picture 2057">
          <a:extLst>
            <a:ext uri="{FF2B5EF4-FFF2-40B4-BE49-F238E27FC236}">
              <a16:creationId xmlns:a16="http://schemas.microsoft.com/office/drawing/2014/main" id="{9A1B2B49-FD2D-9D44-A554-B2EA6CA29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8929" y="150585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</xdr:col>
      <xdr:colOff>0</xdr:colOff>
      <xdr:row>8</xdr:row>
      <xdr:rowOff>0</xdr:rowOff>
    </xdr:from>
    <xdr:ext cx="12700" cy="12700"/>
    <xdr:pic>
      <xdr:nvPicPr>
        <xdr:cNvPr id="2059" name="Picture 2058">
          <a:extLst>
            <a:ext uri="{FF2B5EF4-FFF2-40B4-BE49-F238E27FC236}">
              <a16:creationId xmlns:a16="http://schemas.microsoft.com/office/drawing/2014/main" id="{FFCBFD0C-0ED0-2240-BC9F-2124C0C14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8929" y="1905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</xdr:col>
      <xdr:colOff>0</xdr:colOff>
      <xdr:row>10</xdr:row>
      <xdr:rowOff>0</xdr:rowOff>
    </xdr:from>
    <xdr:ext cx="12700" cy="12700"/>
    <xdr:pic>
      <xdr:nvPicPr>
        <xdr:cNvPr id="2060" name="Picture 2059">
          <a:extLst>
            <a:ext uri="{FF2B5EF4-FFF2-40B4-BE49-F238E27FC236}">
              <a16:creationId xmlns:a16="http://schemas.microsoft.com/office/drawing/2014/main" id="{7702E274-C2FE-F649-B015-D9CB11F10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8929" y="2304143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</xdr:col>
      <xdr:colOff>0</xdr:colOff>
      <xdr:row>12</xdr:row>
      <xdr:rowOff>0</xdr:rowOff>
    </xdr:from>
    <xdr:ext cx="12700" cy="12700"/>
    <xdr:pic>
      <xdr:nvPicPr>
        <xdr:cNvPr id="2076" name="Picture 2075">
          <a:extLst>
            <a:ext uri="{FF2B5EF4-FFF2-40B4-BE49-F238E27FC236}">
              <a16:creationId xmlns:a16="http://schemas.microsoft.com/office/drawing/2014/main" id="{A069F10A-FCC2-9949-AA13-D5FBD7D4B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8929" y="2703286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</xdr:col>
      <xdr:colOff>0</xdr:colOff>
      <xdr:row>14</xdr:row>
      <xdr:rowOff>0</xdr:rowOff>
    </xdr:from>
    <xdr:ext cx="12700" cy="12700"/>
    <xdr:pic>
      <xdr:nvPicPr>
        <xdr:cNvPr id="2077" name="Picture 2076">
          <a:extLst>
            <a:ext uri="{FF2B5EF4-FFF2-40B4-BE49-F238E27FC236}">
              <a16:creationId xmlns:a16="http://schemas.microsoft.com/office/drawing/2014/main" id="{A7C4DA12-D495-2545-B13D-9FD9FEADA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8929" y="3102429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</xdr:col>
      <xdr:colOff>0</xdr:colOff>
      <xdr:row>6</xdr:row>
      <xdr:rowOff>0</xdr:rowOff>
    </xdr:from>
    <xdr:ext cx="12700" cy="12700"/>
    <xdr:pic>
      <xdr:nvPicPr>
        <xdr:cNvPr id="2078" name="Picture 2077">
          <a:extLst>
            <a:ext uri="{FF2B5EF4-FFF2-40B4-BE49-F238E27FC236}">
              <a16:creationId xmlns:a16="http://schemas.microsoft.com/office/drawing/2014/main" id="{98C766FE-B378-AC4A-97A4-812765F0C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8929" y="150585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</xdr:col>
      <xdr:colOff>0</xdr:colOff>
      <xdr:row>8</xdr:row>
      <xdr:rowOff>0</xdr:rowOff>
    </xdr:from>
    <xdr:ext cx="12700" cy="12700"/>
    <xdr:pic>
      <xdr:nvPicPr>
        <xdr:cNvPr id="2079" name="Picture 2078">
          <a:extLst>
            <a:ext uri="{FF2B5EF4-FFF2-40B4-BE49-F238E27FC236}">
              <a16:creationId xmlns:a16="http://schemas.microsoft.com/office/drawing/2014/main" id="{18CBFBA5-FA0A-604D-A395-0DE1AD543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8929" y="1905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</xdr:col>
      <xdr:colOff>0</xdr:colOff>
      <xdr:row>10</xdr:row>
      <xdr:rowOff>0</xdr:rowOff>
    </xdr:from>
    <xdr:ext cx="12700" cy="12700"/>
    <xdr:pic>
      <xdr:nvPicPr>
        <xdr:cNvPr id="2080" name="Picture 2079">
          <a:extLst>
            <a:ext uri="{FF2B5EF4-FFF2-40B4-BE49-F238E27FC236}">
              <a16:creationId xmlns:a16="http://schemas.microsoft.com/office/drawing/2014/main" id="{B13DF9CB-9531-B641-95C1-B1DF540E8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8929" y="2304143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</xdr:col>
      <xdr:colOff>0</xdr:colOff>
      <xdr:row>12</xdr:row>
      <xdr:rowOff>0</xdr:rowOff>
    </xdr:from>
    <xdr:ext cx="12700" cy="12700"/>
    <xdr:pic>
      <xdr:nvPicPr>
        <xdr:cNvPr id="2081" name="Picture 2080">
          <a:extLst>
            <a:ext uri="{FF2B5EF4-FFF2-40B4-BE49-F238E27FC236}">
              <a16:creationId xmlns:a16="http://schemas.microsoft.com/office/drawing/2014/main" id="{7C4684D3-BE97-2840-9B3C-B48D004E0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8929" y="2703286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</xdr:col>
      <xdr:colOff>0</xdr:colOff>
      <xdr:row>14</xdr:row>
      <xdr:rowOff>0</xdr:rowOff>
    </xdr:from>
    <xdr:ext cx="12700" cy="12700"/>
    <xdr:pic>
      <xdr:nvPicPr>
        <xdr:cNvPr id="2082" name="Picture 2081">
          <a:extLst>
            <a:ext uri="{FF2B5EF4-FFF2-40B4-BE49-F238E27FC236}">
              <a16:creationId xmlns:a16="http://schemas.microsoft.com/office/drawing/2014/main" id="{4589BC9F-1B64-BA48-96A1-8C5D42850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8929" y="3102429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</xdr:col>
      <xdr:colOff>0</xdr:colOff>
      <xdr:row>6</xdr:row>
      <xdr:rowOff>0</xdr:rowOff>
    </xdr:from>
    <xdr:ext cx="12700" cy="12700"/>
    <xdr:pic>
      <xdr:nvPicPr>
        <xdr:cNvPr id="2083" name="Picture 2082">
          <a:extLst>
            <a:ext uri="{FF2B5EF4-FFF2-40B4-BE49-F238E27FC236}">
              <a16:creationId xmlns:a16="http://schemas.microsoft.com/office/drawing/2014/main" id="{67880833-6E9F-6A4A-82B6-1FE419813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8929" y="150585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</xdr:col>
      <xdr:colOff>0</xdr:colOff>
      <xdr:row>7</xdr:row>
      <xdr:rowOff>0</xdr:rowOff>
    </xdr:from>
    <xdr:ext cx="12700" cy="12700"/>
    <xdr:pic>
      <xdr:nvPicPr>
        <xdr:cNvPr id="2084" name="Picture 2083">
          <a:extLst>
            <a:ext uri="{FF2B5EF4-FFF2-40B4-BE49-F238E27FC236}">
              <a16:creationId xmlns:a16="http://schemas.microsoft.com/office/drawing/2014/main" id="{2B2577E6-5161-4B40-9698-48918D0D2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8929" y="1705429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</xdr:col>
      <xdr:colOff>0</xdr:colOff>
      <xdr:row>8</xdr:row>
      <xdr:rowOff>0</xdr:rowOff>
    </xdr:from>
    <xdr:ext cx="12700" cy="12700"/>
    <xdr:pic>
      <xdr:nvPicPr>
        <xdr:cNvPr id="2085" name="Picture 2084">
          <a:extLst>
            <a:ext uri="{FF2B5EF4-FFF2-40B4-BE49-F238E27FC236}">
              <a16:creationId xmlns:a16="http://schemas.microsoft.com/office/drawing/2014/main" id="{A38FCD09-FF13-8648-93D4-A98622C13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8929" y="1905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</xdr:col>
      <xdr:colOff>0</xdr:colOff>
      <xdr:row>9</xdr:row>
      <xdr:rowOff>0</xdr:rowOff>
    </xdr:from>
    <xdr:ext cx="12700" cy="12700"/>
    <xdr:pic>
      <xdr:nvPicPr>
        <xdr:cNvPr id="2086" name="Picture 2085">
          <a:extLst>
            <a:ext uri="{FF2B5EF4-FFF2-40B4-BE49-F238E27FC236}">
              <a16:creationId xmlns:a16="http://schemas.microsoft.com/office/drawing/2014/main" id="{D8C22FDE-7538-7B44-90B3-95CAE396C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8929" y="2104571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</xdr:col>
      <xdr:colOff>0</xdr:colOff>
      <xdr:row>10</xdr:row>
      <xdr:rowOff>0</xdr:rowOff>
    </xdr:from>
    <xdr:ext cx="12700" cy="12700"/>
    <xdr:pic>
      <xdr:nvPicPr>
        <xdr:cNvPr id="2087" name="Picture 2086">
          <a:extLst>
            <a:ext uri="{FF2B5EF4-FFF2-40B4-BE49-F238E27FC236}">
              <a16:creationId xmlns:a16="http://schemas.microsoft.com/office/drawing/2014/main" id="{D6E406DF-3E11-4B4C-AE64-85064A3A0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8929" y="2304143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</xdr:col>
      <xdr:colOff>0</xdr:colOff>
      <xdr:row>6</xdr:row>
      <xdr:rowOff>0</xdr:rowOff>
    </xdr:from>
    <xdr:ext cx="12700" cy="12700"/>
    <xdr:pic>
      <xdr:nvPicPr>
        <xdr:cNvPr id="2088" name="Picture 2087">
          <a:extLst>
            <a:ext uri="{FF2B5EF4-FFF2-40B4-BE49-F238E27FC236}">
              <a16:creationId xmlns:a16="http://schemas.microsoft.com/office/drawing/2014/main" id="{E3057ACA-AA5D-154B-A540-F67C8CE26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8929" y="150585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</xdr:col>
      <xdr:colOff>0</xdr:colOff>
      <xdr:row>7</xdr:row>
      <xdr:rowOff>0</xdr:rowOff>
    </xdr:from>
    <xdr:ext cx="12700" cy="12700"/>
    <xdr:pic>
      <xdr:nvPicPr>
        <xdr:cNvPr id="2089" name="Picture 2088">
          <a:extLst>
            <a:ext uri="{FF2B5EF4-FFF2-40B4-BE49-F238E27FC236}">
              <a16:creationId xmlns:a16="http://schemas.microsoft.com/office/drawing/2014/main" id="{8C041AF8-2ED2-E84D-A5F6-631C69EB1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8929" y="1705429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</xdr:col>
      <xdr:colOff>0</xdr:colOff>
      <xdr:row>8</xdr:row>
      <xdr:rowOff>0</xdr:rowOff>
    </xdr:from>
    <xdr:ext cx="12700" cy="12700"/>
    <xdr:pic>
      <xdr:nvPicPr>
        <xdr:cNvPr id="2090" name="Picture 2089">
          <a:extLst>
            <a:ext uri="{FF2B5EF4-FFF2-40B4-BE49-F238E27FC236}">
              <a16:creationId xmlns:a16="http://schemas.microsoft.com/office/drawing/2014/main" id="{3EB143D8-7E7D-3347-B89B-2C6C4DC4F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8929" y="1905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</xdr:col>
      <xdr:colOff>0</xdr:colOff>
      <xdr:row>9</xdr:row>
      <xdr:rowOff>0</xdr:rowOff>
    </xdr:from>
    <xdr:ext cx="12700" cy="12700"/>
    <xdr:pic>
      <xdr:nvPicPr>
        <xdr:cNvPr id="2091" name="Picture 2090">
          <a:extLst>
            <a:ext uri="{FF2B5EF4-FFF2-40B4-BE49-F238E27FC236}">
              <a16:creationId xmlns:a16="http://schemas.microsoft.com/office/drawing/2014/main" id="{11E3D8B4-9AB4-B14A-93C1-425EBBB7C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8929" y="2104571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</xdr:col>
      <xdr:colOff>0</xdr:colOff>
      <xdr:row>10</xdr:row>
      <xdr:rowOff>0</xdr:rowOff>
    </xdr:from>
    <xdr:ext cx="12700" cy="12700"/>
    <xdr:pic>
      <xdr:nvPicPr>
        <xdr:cNvPr id="2092" name="Picture 2091">
          <a:extLst>
            <a:ext uri="{FF2B5EF4-FFF2-40B4-BE49-F238E27FC236}">
              <a16:creationId xmlns:a16="http://schemas.microsoft.com/office/drawing/2014/main" id="{6935DCB5-381F-8E45-92B6-2242A7F0E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8929" y="2304143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</xdr:col>
      <xdr:colOff>0</xdr:colOff>
      <xdr:row>6</xdr:row>
      <xdr:rowOff>0</xdr:rowOff>
    </xdr:from>
    <xdr:ext cx="12700" cy="12700"/>
    <xdr:pic>
      <xdr:nvPicPr>
        <xdr:cNvPr id="2093" name="Picture 2092">
          <a:extLst>
            <a:ext uri="{FF2B5EF4-FFF2-40B4-BE49-F238E27FC236}">
              <a16:creationId xmlns:a16="http://schemas.microsoft.com/office/drawing/2014/main" id="{EFE36F3B-E686-D744-96E8-D4F1BA6BF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8929" y="150585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</xdr:col>
      <xdr:colOff>0</xdr:colOff>
      <xdr:row>8</xdr:row>
      <xdr:rowOff>0</xdr:rowOff>
    </xdr:from>
    <xdr:ext cx="12700" cy="12700"/>
    <xdr:pic>
      <xdr:nvPicPr>
        <xdr:cNvPr id="2094" name="Picture 2093">
          <a:extLst>
            <a:ext uri="{FF2B5EF4-FFF2-40B4-BE49-F238E27FC236}">
              <a16:creationId xmlns:a16="http://schemas.microsoft.com/office/drawing/2014/main" id="{663880CF-49CB-BB49-B62C-F2E4FD419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8929" y="1905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</xdr:col>
      <xdr:colOff>0</xdr:colOff>
      <xdr:row>10</xdr:row>
      <xdr:rowOff>0</xdr:rowOff>
    </xdr:from>
    <xdr:ext cx="12700" cy="12700"/>
    <xdr:pic>
      <xdr:nvPicPr>
        <xdr:cNvPr id="2095" name="Picture 2094">
          <a:extLst>
            <a:ext uri="{FF2B5EF4-FFF2-40B4-BE49-F238E27FC236}">
              <a16:creationId xmlns:a16="http://schemas.microsoft.com/office/drawing/2014/main" id="{D6A27EF1-EB4F-F246-95E9-1988C741B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8929" y="2304143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</xdr:col>
      <xdr:colOff>0</xdr:colOff>
      <xdr:row>12</xdr:row>
      <xdr:rowOff>0</xdr:rowOff>
    </xdr:from>
    <xdr:ext cx="12700" cy="12700"/>
    <xdr:pic>
      <xdr:nvPicPr>
        <xdr:cNvPr id="2096" name="Picture 2095">
          <a:extLst>
            <a:ext uri="{FF2B5EF4-FFF2-40B4-BE49-F238E27FC236}">
              <a16:creationId xmlns:a16="http://schemas.microsoft.com/office/drawing/2014/main" id="{B3F0D81F-FF6E-0C47-8A75-AE4D23BA3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8929" y="2703286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</xdr:col>
      <xdr:colOff>0</xdr:colOff>
      <xdr:row>14</xdr:row>
      <xdr:rowOff>0</xdr:rowOff>
    </xdr:from>
    <xdr:ext cx="12700" cy="12700"/>
    <xdr:pic>
      <xdr:nvPicPr>
        <xdr:cNvPr id="2097" name="Picture 2096">
          <a:extLst>
            <a:ext uri="{FF2B5EF4-FFF2-40B4-BE49-F238E27FC236}">
              <a16:creationId xmlns:a16="http://schemas.microsoft.com/office/drawing/2014/main" id="{7BF21AB9-415D-9246-A49D-65F1E64BA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8929" y="3102429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25</xdr:col>
      <xdr:colOff>0</xdr:colOff>
      <xdr:row>6</xdr:row>
      <xdr:rowOff>0</xdr:rowOff>
    </xdr:from>
    <xdr:ext cx="12700" cy="12700"/>
    <xdr:pic>
      <xdr:nvPicPr>
        <xdr:cNvPr id="2098" name="Picture 2097">
          <a:extLst>
            <a:ext uri="{FF2B5EF4-FFF2-40B4-BE49-F238E27FC236}">
              <a16:creationId xmlns:a16="http://schemas.microsoft.com/office/drawing/2014/main" id="{6BCC7DF6-510E-6143-86AE-CFA0EB09D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5643" y="150585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25</xdr:col>
      <xdr:colOff>0</xdr:colOff>
      <xdr:row>8</xdr:row>
      <xdr:rowOff>0</xdr:rowOff>
    </xdr:from>
    <xdr:ext cx="12700" cy="12700"/>
    <xdr:pic>
      <xdr:nvPicPr>
        <xdr:cNvPr id="2099" name="Picture 2098">
          <a:extLst>
            <a:ext uri="{FF2B5EF4-FFF2-40B4-BE49-F238E27FC236}">
              <a16:creationId xmlns:a16="http://schemas.microsoft.com/office/drawing/2014/main" id="{D30EEDAE-BA65-AF49-94E3-B7C98DE8A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5643" y="1905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25</xdr:col>
      <xdr:colOff>0</xdr:colOff>
      <xdr:row>10</xdr:row>
      <xdr:rowOff>0</xdr:rowOff>
    </xdr:from>
    <xdr:ext cx="12700" cy="12700"/>
    <xdr:pic>
      <xdr:nvPicPr>
        <xdr:cNvPr id="2100" name="Picture 2099">
          <a:extLst>
            <a:ext uri="{FF2B5EF4-FFF2-40B4-BE49-F238E27FC236}">
              <a16:creationId xmlns:a16="http://schemas.microsoft.com/office/drawing/2014/main" id="{4FD37DEC-E715-1748-9598-37DF4DF55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5643" y="2304143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25</xdr:col>
      <xdr:colOff>0</xdr:colOff>
      <xdr:row>12</xdr:row>
      <xdr:rowOff>0</xdr:rowOff>
    </xdr:from>
    <xdr:ext cx="12700" cy="12700"/>
    <xdr:pic>
      <xdr:nvPicPr>
        <xdr:cNvPr id="2101" name="Picture 2100">
          <a:extLst>
            <a:ext uri="{FF2B5EF4-FFF2-40B4-BE49-F238E27FC236}">
              <a16:creationId xmlns:a16="http://schemas.microsoft.com/office/drawing/2014/main" id="{AEACD15E-B793-CE4D-A217-19E8BFF5A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5643" y="2703286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</xdr:col>
      <xdr:colOff>0</xdr:colOff>
      <xdr:row>6</xdr:row>
      <xdr:rowOff>0</xdr:rowOff>
    </xdr:from>
    <xdr:ext cx="12700" cy="12700"/>
    <xdr:pic>
      <xdr:nvPicPr>
        <xdr:cNvPr id="2102" name="Picture 2101">
          <a:extLst>
            <a:ext uri="{FF2B5EF4-FFF2-40B4-BE49-F238E27FC236}">
              <a16:creationId xmlns:a16="http://schemas.microsoft.com/office/drawing/2014/main" id="{D60F8D09-1014-7B40-8DF0-6935F25B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5643" y="150585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</xdr:col>
      <xdr:colOff>0</xdr:colOff>
      <xdr:row>8</xdr:row>
      <xdr:rowOff>0</xdr:rowOff>
    </xdr:from>
    <xdr:ext cx="12700" cy="12700"/>
    <xdr:pic>
      <xdr:nvPicPr>
        <xdr:cNvPr id="2103" name="Picture 2102">
          <a:extLst>
            <a:ext uri="{FF2B5EF4-FFF2-40B4-BE49-F238E27FC236}">
              <a16:creationId xmlns:a16="http://schemas.microsoft.com/office/drawing/2014/main" id="{DB5C1169-583C-194A-AEBD-91FD47CFF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5643" y="1905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</xdr:col>
      <xdr:colOff>0</xdr:colOff>
      <xdr:row>10</xdr:row>
      <xdr:rowOff>0</xdr:rowOff>
    </xdr:from>
    <xdr:ext cx="12700" cy="12700"/>
    <xdr:pic>
      <xdr:nvPicPr>
        <xdr:cNvPr id="2104" name="Picture 2103">
          <a:extLst>
            <a:ext uri="{FF2B5EF4-FFF2-40B4-BE49-F238E27FC236}">
              <a16:creationId xmlns:a16="http://schemas.microsoft.com/office/drawing/2014/main" id="{91A919D2-0A1C-2D4F-826E-AF3312956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5643" y="2304143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</xdr:col>
      <xdr:colOff>0</xdr:colOff>
      <xdr:row>12</xdr:row>
      <xdr:rowOff>0</xdr:rowOff>
    </xdr:from>
    <xdr:ext cx="12700" cy="12700"/>
    <xdr:pic>
      <xdr:nvPicPr>
        <xdr:cNvPr id="2105" name="Picture 2104">
          <a:extLst>
            <a:ext uri="{FF2B5EF4-FFF2-40B4-BE49-F238E27FC236}">
              <a16:creationId xmlns:a16="http://schemas.microsoft.com/office/drawing/2014/main" id="{754FEFAE-3480-114F-BF36-21855C15C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5643" y="2703286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</xdr:col>
      <xdr:colOff>0</xdr:colOff>
      <xdr:row>14</xdr:row>
      <xdr:rowOff>0</xdr:rowOff>
    </xdr:from>
    <xdr:ext cx="12700" cy="12700"/>
    <xdr:pic>
      <xdr:nvPicPr>
        <xdr:cNvPr id="2106" name="Picture 2105">
          <a:extLst>
            <a:ext uri="{FF2B5EF4-FFF2-40B4-BE49-F238E27FC236}">
              <a16:creationId xmlns:a16="http://schemas.microsoft.com/office/drawing/2014/main" id="{E3EF9F7D-DC1B-B445-AB7A-56394E050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5643" y="3102429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</xdr:col>
      <xdr:colOff>0</xdr:colOff>
      <xdr:row>6</xdr:row>
      <xdr:rowOff>0</xdr:rowOff>
    </xdr:from>
    <xdr:ext cx="12700" cy="12700"/>
    <xdr:pic>
      <xdr:nvPicPr>
        <xdr:cNvPr id="2107" name="Picture 2106">
          <a:extLst>
            <a:ext uri="{FF2B5EF4-FFF2-40B4-BE49-F238E27FC236}">
              <a16:creationId xmlns:a16="http://schemas.microsoft.com/office/drawing/2014/main" id="{44A8EB9F-9FF3-0A43-A247-C19D519CC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5643" y="150585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</xdr:col>
      <xdr:colOff>0</xdr:colOff>
      <xdr:row>8</xdr:row>
      <xdr:rowOff>0</xdr:rowOff>
    </xdr:from>
    <xdr:ext cx="12700" cy="12700"/>
    <xdr:pic>
      <xdr:nvPicPr>
        <xdr:cNvPr id="2108" name="Picture 2107">
          <a:extLst>
            <a:ext uri="{FF2B5EF4-FFF2-40B4-BE49-F238E27FC236}">
              <a16:creationId xmlns:a16="http://schemas.microsoft.com/office/drawing/2014/main" id="{4553DF66-A00A-904F-9972-30972457F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5643" y="1905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</xdr:col>
      <xdr:colOff>0</xdr:colOff>
      <xdr:row>10</xdr:row>
      <xdr:rowOff>0</xdr:rowOff>
    </xdr:from>
    <xdr:ext cx="12700" cy="12700"/>
    <xdr:pic>
      <xdr:nvPicPr>
        <xdr:cNvPr id="2109" name="Picture 2108">
          <a:extLst>
            <a:ext uri="{FF2B5EF4-FFF2-40B4-BE49-F238E27FC236}">
              <a16:creationId xmlns:a16="http://schemas.microsoft.com/office/drawing/2014/main" id="{666B5BBC-FE8C-E842-AEA7-8B08B326B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5643" y="2304143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</xdr:col>
      <xdr:colOff>0</xdr:colOff>
      <xdr:row>12</xdr:row>
      <xdr:rowOff>0</xdr:rowOff>
    </xdr:from>
    <xdr:ext cx="12700" cy="12700"/>
    <xdr:pic>
      <xdr:nvPicPr>
        <xdr:cNvPr id="2110" name="Picture 2109">
          <a:extLst>
            <a:ext uri="{FF2B5EF4-FFF2-40B4-BE49-F238E27FC236}">
              <a16:creationId xmlns:a16="http://schemas.microsoft.com/office/drawing/2014/main" id="{A74BB40A-276F-7145-AA47-6DA5F7BEF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5643" y="2703286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</xdr:col>
      <xdr:colOff>0</xdr:colOff>
      <xdr:row>14</xdr:row>
      <xdr:rowOff>0</xdr:rowOff>
    </xdr:from>
    <xdr:ext cx="12700" cy="12700"/>
    <xdr:pic>
      <xdr:nvPicPr>
        <xdr:cNvPr id="2111" name="Picture 2110">
          <a:extLst>
            <a:ext uri="{FF2B5EF4-FFF2-40B4-BE49-F238E27FC236}">
              <a16:creationId xmlns:a16="http://schemas.microsoft.com/office/drawing/2014/main" id="{874C3BC9-958B-1A46-A5ED-BD5DF7AB3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5643" y="3102429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25</xdr:col>
      <xdr:colOff>0</xdr:colOff>
      <xdr:row>6</xdr:row>
      <xdr:rowOff>0</xdr:rowOff>
    </xdr:from>
    <xdr:ext cx="12700" cy="12700"/>
    <xdr:pic>
      <xdr:nvPicPr>
        <xdr:cNvPr id="2112" name="Picture 2111">
          <a:extLst>
            <a:ext uri="{FF2B5EF4-FFF2-40B4-BE49-F238E27FC236}">
              <a16:creationId xmlns:a16="http://schemas.microsoft.com/office/drawing/2014/main" id="{FFC1A1A1-BE34-F442-8D71-B7CBEF43C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5643" y="150585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25</xdr:col>
      <xdr:colOff>0</xdr:colOff>
      <xdr:row>8</xdr:row>
      <xdr:rowOff>0</xdr:rowOff>
    </xdr:from>
    <xdr:ext cx="12700" cy="12700"/>
    <xdr:pic>
      <xdr:nvPicPr>
        <xdr:cNvPr id="2113" name="Picture 2112">
          <a:extLst>
            <a:ext uri="{FF2B5EF4-FFF2-40B4-BE49-F238E27FC236}">
              <a16:creationId xmlns:a16="http://schemas.microsoft.com/office/drawing/2014/main" id="{4A8254A4-A572-EA44-9B0F-06CA61CA4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5643" y="1905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A3CAC-968E-6F4B-A5AC-F41048E3C9AE}">
  <dimension ref="A2:O16"/>
  <sheetViews>
    <sheetView zoomScale="120" zoomScaleNormal="120" workbookViewId="0">
      <selection activeCell="C27" sqref="C27"/>
    </sheetView>
  </sheetViews>
  <sheetFormatPr baseColWidth="10" defaultRowHeight="16"/>
  <cols>
    <col min="1" max="1" width="66" bestFit="1" customWidth="1"/>
    <col min="2" max="2" width="2.6640625" customWidth="1"/>
    <col min="13" max="13" width="24.5" customWidth="1"/>
  </cols>
  <sheetData>
    <row r="2" spans="1:15" ht="20">
      <c r="A2" s="7" t="s">
        <v>2</v>
      </c>
      <c r="C2" s="27" t="s">
        <v>3</v>
      </c>
      <c r="D2" s="27"/>
      <c r="E2" s="27"/>
      <c r="F2" s="8"/>
      <c r="G2" s="27" t="s">
        <v>4</v>
      </c>
      <c r="H2" s="27"/>
      <c r="I2" s="27"/>
      <c r="J2" s="27"/>
      <c r="K2" s="27" t="s">
        <v>5</v>
      </c>
      <c r="L2" s="27"/>
      <c r="M2" s="27"/>
      <c r="N2" s="27"/>
    </row>
    <row r="3" spans="1:15">
      <c r="A3" s="9" t="s">
        <v>6</v>
      </c>
      <c r="B3" s="9"/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  <c r="K3" s="9" t="s">
        <v>15</v>
      </c>
      <c r="L3" s="9" t="s">
        <v>16</v>
      </c>
      <c r="M3" s="9" t="s">
        <v>17</v>
      </c>
      <c r="N3" s="9" t="s">
        <v>18</v>
      </c>
      <c r="O3" s="8"/>
    </row>
    <row r="4" spans="1:15" hidden="1">
      <c r="A4" s="6"/>
      <c r="B4" s="24">
        <v>5</v>
      </c>
      <c r="C4" s="25">
        <v>58565</v>
      </c>
      <c r="D4" s="25">
        <v>60946</v>
      </c>
      <c r="E4" s="25">
        <v>-2380</v>
      </c>
      <c r="F4" s="24">
        <v>0</v>
      </c>
      <c r="G4" s="25">
        <v>41857</v>
      </c>
      <c r="H4" s="25">
        <v>45594</v>
      </c>
      <c r="I4" s="25">
        <v>-3738</v>
      </c>
      <c r="J4" s="24">
        <v>139</v>
      </c>
      <c r="K4" s="25">
        <v>312000</v>
      </c>
      <c r="L4" s="25">
        <v>390480</v>
      </c>
      <c r="M4" s="26">
        <v>-78480</v>
      </c>
      <c r="N4" s="24">
        <v>140</v>
      </c>
      <c r="O4" s="24"/>
    </row>
    <row r="5" spans="1:15" hidden="1">
      <c r="A5" s="2" t="s">
        <v>19</v>
      </c>
      <c r="B5" s="24"/>
      <c r="C5" s="25"/>
      <c r="D5" s="25"/>
      <c r="E5" s="25"/>
      <c r="F5" s="24"/>
      <c r="G5" s="25"/>
      <c r="H5" s="25"/>
      <c r="I5" s="25"/>
      <c r="J5" s="24"/>
      <c r="K5" s="25"/>
      <c r="L5" s="25"/>
      <c r="M5" s="26"/>
      <c r="N5" s="24"/>
      <c r="O5" s="24"/>
    </row>
    <row r="6" spans="1:15" hidden="1">
      <c r="A6" s="6"/>
      <c r="B6" s="24">
        <v>5</v>
      </c>
      <c r="C6" s="25">
        <v>58565</v>
      </c>
      <c r="D6" s="25">
        <v>60946</v>
      </c>
      <c r="E6" s="25">
        <v>-2380</v>
      </c>
      <c r="F6" s="24">
        <v>0</v>
      </c>
      <c r="G6" s="25">
        <v>41857</v>
      </c>
      <c r="H6" s="25">
        <v>45594</v>
      </c>
      <c r="I6" s="25">
        <v>-3738</v>
      </c>
      <c r="J6" s="24">
        <v>139</v>
      </c>
      <c r="K6" s="25">
        <v>312000</v>
      </c>
      <c r="L6" s="25">
        <v>390480</v>
      </c>
      <c r="M6" s="26">
        <v>-78480</v>
      </c>
      <c r="N6" s="24">
        <v>140</v>
      </c>
      <c r="O6" s="24"/>
    </row>
    <row r="7" spans="1:15" hidden="1">
      <c r="A7" s="2" t="s">
        <v>20</v>
      </c>
      <c r="B7" s="24"/>
      <c r="C7" s="25"/>
      <c r="D7" s="25"/>
      <c r="E7" s="25"/>
      <c r="F7" s="24"/>
      <c r="G7" s="25"/>
      <c r="H7" s="25"/>
      <c r="I7" s="25"/>
      <c r="J7" s="24"/>
      <c r="K7" s="25"/>
      <c r="L7" s="25"/>
      <c r="M7" s="26"/>
      <c r="N7" s="24"/>
      <c r="O7" s="24"/>
    </row>
    <row r="8" spans="1:15" hidden="1">
      <c r="A8" s="6"/>
      <c r="B8" s="24">
        <v>5</v>
      </c>
      <c r="C8" s="25">
        <v>58565</v>
      </c>
      <c r="D8" s="25">
        <v>60946</v>
      </c>
      <c r="E8" s="25">
        <v>-2380</v>
      </c>
      <c r="F8" s="24">
        <v>0</v>
      </c>
      <c r="G8" s="25">
        <v>41857</v>
      </c>
      <c r="H8" s="25">
        <v>45594</v>
      </c>
      <c r="I8" s="25">
        <v>-3738</v>
      </c>
      <c r="J8" s="24">
        <v>139</v>
      </c>
      <c r="K8" s="25">
        <v>312000</v>
      </c>
      <c r="L8" s="25">
        <v>390480</v>
      </c>
      <c r="M8" s="26">
        <v>-78480</v>
      </c>
      <c r="N8" s="24">
        <v>140</v>
      </c>
      <c r="O8" s="24"/>
    </row>
    <row r="9" spans="1:15" hidden="1">
      <c r="A9" s="2" t="s">
        <v>21</v>
      </c>
      <c r="B9" s="24"/>
      <c r="C9" s="25"/>
      <c r="D9" s="25"/>
      <c r="E9" s="25"/>
      <c r="F9" s="24"/>
      <c r="G9" s="25"/>
      <c r="H9" s="25"/>
      <c r="I9" s="25"/>
      <c r="J9" s="24"/>
      <c r="K9" s="25"/>
      <c r="L9" s="25"/>
      <c r="M9" s="26"/>
      <c r="N9" s="24"/>
      <c r="O9" s="24"/>
    </row>
    <row r="10" spans="1:15" hidden="1">
      <c r="A10" s="6"/>
      <c r="B10" s="24">
        <v>5</v>
      </c>
      <c r="C10" s="25">
        <v>58565</v>
      </c>
      <c r="D10" s="25">
        <v>60946</v>
      </c>
      <c r="E10" s="25">
        <v>-2380</v>
      </c>
      <c r="F10" s="24">
        <v>0</v>
      </c>
      <c r="G10" s="25">
        <v>41857</v>
      </c>
      <c r="H10" s="25">
        <v>45594</v>
      </c>
      <c r="I10" s="25">
        <v>-3738</v>
      </c>
      <c r="J10" s="24">
        <v>139</v>
      </c>
      <c r="K10" s="25">
        <v>312000</v>
      </c>
      <c r="L10" s="25">
        <v>390480</v>
      </c>
      <c r="M10" s="26">
        <v>-78480</v>
      </c>
      <c r="N10" s="24">
        <v>140</v>
      </c>
      <c r="O10" s="24"/>
    </row>
    <row r="11" spans="1:15" hidden="1">
      <c r="A11" s="2" t="s">
        <v>22</v>
      </c>
      <c r="B11" s="24"/>
      <c r="C11" s="25"/>
      <c r="D11" s="25"/>
      <c r="E11" s="25"/>
      <c r="F11" s="24"/>
      <c r="G11" s="25"/>
      <c r="H11" s="25"/>
      <c r="I11" s="25"/>
      <c r="J11" s="24"/>
      <c r="K11" s="25"/>
      <c r="L11" s="25"/>
      <c r="M11" s="26"/>
      <c r="N11" s="24"/>
      <c r="O11" s="24"/>
    </row>
    <row r="12" spans="1:15" hidden="1">
      <c r="A12" s="6"/>
      <c r="B12" s="24">
        <v>5</v>
      </c>
      <c r="C12" s="25">
        <v>58565</v>
      </c>
      <c r="D12" s="25">
        <v>60946</v>
      </c>
      <c r="E12" s="25">
        <v>-2380</v>
      </c>
      <c r="F12" s="24">
        <v>0</v>
      </c>
      <c r="G12" s="25">
        <v>41857</v>
      </c>
      <c r="H12" s="25">
        <v>45594</v>
      </c>
      <c r="I12" s="25">
        <v>-3738</v>
      </c>
      <c r="J12" s="24">
        <v>139</v>
      </c>
      <c r="K12" s="25">
        <v>312000</v>
      </c>
      <c r="L12" s="25">
        <v>390480</v>
      </c>
      <c r="M12" s="26">
        <v>-78480</v>
      </c>
      <c r="N12" s="24">
        <v>140</v>
      </c>
      <c r="O12" s="24"/>
    </row>
    <row r="13" spans="1:15" hidden="1">
      <c r="A13" s="2" t="s">
        <v>23</v>
      </c>
      <c r="B13" s="24"/>
      <c r="C13" s="25"/>
      <c r="D13" s="25"/>
      <c r="E13" s="25"/>
      <c r="F13" s="24"/>
      <c r="G13" s="25"/>
      <c r="H13" s="25"/>
      <c r="I13" s="25"/>
      <c r="J13" s="24"/>
      <c r="K13" s="25"/>
      <c r="L13" s="25"/>
      <c r="M13" s="26"/>
      <c r="N13" s="24"/>
      <c r="O13" s="24"/>
    </row>
    <row r="14" spans="1:15">
      <c r="A14" s="2" t="s">
        <v>1</v>
      </c>
      <c r="B14" s="3">
        <v>5</v>
      </c>
      <c r="C14" s="4">
        <v>58565</v>
      </c>
      <c r="D14" s="4">
        <v>63144</v>
      </c>
      <c r="E14" s="4">
        <v>-4579</v>
      </c>
      <c r="F14" s="3">
        <v>0</v>
      </c>
      <c r="G14" s="4">
        <v>41857</v>
      </c>
      <c r="H14" s="4">
        <v>45594</v>
      </c>
      <c r="I14" s="4">
        <v>-3738</v>
      </c>
      <c r="J14" s="3">
        <v>139</v>
      </c>
      <c r="K14" s="4">
        <v>312000</v>
      </c>
      <c r="L14" s="4">
        <v>380700</v>
      </c>
      <c r="M14" s="5">
        <v>-68700</v>
      </c>
      <c r="N14" s="3">
        <v>138</v>
      </c>
      <c r="O14" s="3"/>
    </row>
    <row r="15" spans="1:15">
      <c r="A15" s="14" t="s">
        <v>0</v>
      </c>
      <c r="B15" s="3">
        <v>3</v>
      </c>
      <c r="C15" s="4">
        <v>28691</v>
      </c>
      <c r="D15" s="4">
        <v>28130</v>
      </c>
      <c r="E15" s="4">
        <v>561</v>
      </c>
      <c r="F15" s="3">
        <v>0</v>
      </c>
      <c r="G15" s="4">
        <v>11739</v>
      </c>
      <c r="H15" s="4">
        <v>11681</v>
      </c>
      <c r="I15" s="4">
        <v>58</v>
      </c>
      <c r="J15" s="3">
        <v>125</v>
      </c>
      <c r="K15" s="4">
        <v>120240</v>
      </c>
      <c r="L15" s="4">
        <v>119780</v>
      </c>
      <c r="M15" s="5">
        <v>460</v>
      </c>
      <c r="N15" s="3">
        <v>117</v>
      </c>
      <c r="O15" s="3"/>
    </row>
    <row r="16" spans="1:15">
      <c r="A16" s="14" t="s">
        <v>1</v>
      </c>
      <c r="B16" s="3">
        <v>2</v>
      </c>
      <c r="C16" s="4">
        <v>29874</v>
      </c>
      <c r="D16" s="4">
        <v>35014</v>
      </c>
      <c r="E16" s="4">
        <v>-5140</v>
      </c>
      <c r="F16" s="3">
        <v>0</v>
      </c>
      <c r="G16" s="4">
        <v>30118</v>
      </c>
      <c r="H16" s="4">
        <v>33913</v>
      </c>
      <c r="I16" s="4">
        <v>-3796</v>
      </c>
      <c r="J16" s="3">
        <v>160</v>
      </c>
      <c r="K16" s="4">
        <v>191760</v>
      </c>
      <c r="L16" s="4">
        <v>260920</v>
      </c>
      <c r="M16" s="5">
        <v>-69160</v>
      </c>
      <c r="N16" s="3">
        <v>170</v>
      </c>
    </row>
  </sheetData>
  <mergeCells count="73">
    <mergeCell ref="K2:N2"/>
    <mergeCell ref="G2:J2"/>
    <mergeCell ref="C2:E2"/>
    <mergeCell ref="O12:O13"/>
    <mergeCell ref="I12:I13"/>
    <mergeCell ref="J12:J13"/>
    <mergeCell ref="K12:K13"/>
    <mergeCell ref="L12:L13"/>
    <mergeCell ref="M12:M13"/>
    <mergeCell ref="N12:N13"/>
    <mergeCell ref="M10:M11"/>
    <mergeCell ref="N10:N11"/>
    <mergeCell ref="O10:O11"/>
    <mergeCell ref="G12:G13"/>
    <mergeCell ref="H12:H13"/>
    <mergeCell ref="G10:G11"/>
    <mergeCell ref="B12:B13"/>
    <mergeCell ref="C12:C13"/>
    <mergeCell ref="D12:D13"/>
    <mergeCell ref="E12:E13"/>
    <mergeCell ref="F12:F13"/>
    <mergeCell ref="H10:H11"/>
    <mergeCell ref="I10:I11"/>
    <mergeCell ref="J10:J11"/>
    <mergeCell ref="K10:K11"/>
    <mergeCell ref="L10:L11"/>
    <mergeCell ref="K8:K9"/>
    <mergeCell ref="L8:L9"/>
    <mergeCell ref="M8:M9"/>
    <mergeCell ref="N8:N9"/>
    <mergeCell ref="O8:O9"/>
    <mergeCell ref="B10:B11"/>
    <mergeCell ref="C10:C11"/>
    <mergeCell ref="D10:D11"/>
    <mergeCell ref="E10:E11"/>
    <mergeCell ref="F10:F11"/>
    <mergeCell ref="O6:O7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I6:I7"/>
    <mergeCell ref="J6:J7"/>
    <mergeCell ref="K6:K7"/>
    <mergeCell ref="L6:L7"/>
    <mergeCell ref="M6:M7"/>
    <mergeCell ref="N6:N7"/>
    <mergeCell ref="M4:M5"/>
    <mergeCell ref="N4:N5"/>
    <mergeCell ref="O4:O5"/>
    <mergeCell ref="B6:B7"/>
    <mergeCell ref="C6:C7"/>
    <mergeCell ref="D6:D7"/>
    <mergeCell ref="E6:E7"/>
    <mergeCell ref="F6:F7"/>
    <mergeCell ref="G6:G7"/>
    <mergeCell ref="H6:H7"/>
    <mergeCell ref="G4:G5"/>
    <mergeCell ref="H4:H5"/>
    <mergeCell ref="I4:I5"/>
    <mergeCell ref="J4:J5"/>
    <mergeCell ref="K4:K5"/>
    <mergeCell ref="L4:L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CA88F-F71E-974A-A804-B39D8E0A9E40}">
  <dimension ref="A1:AI18"/>
  <sheetViews>
    <sheetView tabSelected="1" topLeftCell="F1" zoomScale="140" zoomScaleNormal="140" workbookViewId="0">
      <selection activeCell="Z12" sqref="Z12"/>
    </sheetView>
  </sheetViews>
  <sheetFormatPr baseColWidth="10" defaultRowHeight="16" outlineLevelCol="1"/>
  <cols>
    <col min="1" max="1" width="13.5" style="10" customWidth="1"/>
    <col min="2" max="2" width="9.6640625" bestFit="1" customWidth="1"/>
    <col min="3" max="3" width="15" style="10" customWidth="1"/>
    <col min="4" max="4" width="28.6640625" style="10" customWidth="1"/>
    <col min="5" max="5" width="7.1640625" customWidth="1"/>
    <col min="6" max="6" width="13.83203125" style="10" customWidth="1"/>
    <col min="7" max="7" width="8.83203125" hidden="1" customWidth="1" outlineLevel="1"/>
    <col min="8" max="8" width="9.5" hidden="1" customWidth="1" outlineLevel="1"/>
    <col min="9" max="9" width="10.33203125" hidden="1" customWidth="1" outlineLevel="1"/>
    <col min="10" max="10" width="11.5" hidden="1" customWidth="1" outlineLevel="1"/>
    <col min="11" max="11" width="9.33203125" hidden="1" customWidth="1" outlineLevel="1"/>
    <col min="12" max="12" width="11.33203125" hidden="1" customWidth="1" outlineLevel="1"/>
    <col min="13" max="13" width="6.33203125" customWidth="1" collapsed="1"/>
    <col min="14" max="14" width="10.33203125" customWidth="1"/>
    <col min="15" max="15" width="14.83203125" hidden="1" customWidth="1" outlineLevel="1"/>
    <col min="16" max="16" width="6.1640625" hidden="1" customWidth="1" outlineLevel="1"/>
    <col min="17" max="17" width="0" hidden="1" customWidth="1" outlineLevel="1" collapsed="1"/>
    <col min="18" max="18" width="0" hidden="1" customWidth="1" outlineLevel="1"/>
    <col min="19" max="19" width="8" customWidth="1" collapsed="1"/>
    <col min="21" max="21" width="0" hidden="1" customWidth="1" outlineLevel="1"/>
    <col min="22" max="22" width="7.5" customWidth="1" collapsed="1"/>
    <col min="24" max="24" width="0.83203125" style="22" customWidth="1"/>
    <col min="25" max="25" width="9.1640625" bestFit="1" customWidth="1"/>
    <col min="26" max="26" width="6.1640625" bestFit="1" customWidth="1"/>
    <col min="27" max="27" width="0.5" style="22" customWidth="1"/>
    <col min="28" max="28" width="9.1640625" bestFit="1" customWidth="1"/>
    <col min="29" max="29" width="6.1640625" bestFit="1" customWidth="1"/>
    <col min="30" max="30" width="0.5" style="22" customWidth="1"/>
    <col min="31" max="31" width="10.33203125" bestFit="1" customWidth="1"/>
    <col min="32" max="32" width="5.5" bestFit="1" customWidth="1"/>
  </cols>
  <sheetData>
    <row r="1" spans="1:35" ht="17">
      <c r="A1" s="10" t="s">
        <v>51</v>
      </c>
      <c r="F1" s="10" t="s">
        <v>51</v>
      </c>
      <c r="N1" s="1">
        <v>58565</v>
      </c>
      <c r="R1" s="1"/>
      <c r="T1" s="1">
        <v>41857</v>
      </c>
      <c r="W1" s="1">
        <v>312000</v>
      </c>
      <c r="X1" s="17"/>
      <c r="Y1" s="1">
        <v>58565</v>
      </c>
      <c r="Z1" s="16" t="s">
        <v>67</v>
      </c>
      <c r="AA1" s="17"/>
      <c r="AB1" s="1">
        <f>T1</f>
        <v>41857</v>
      </c>
      <c r="AC1" s="16" t="s">
        <v>67</v>
      </c>
      <c r="AD1" s="17"/>
      <c r="AE1" s="1">
        <v>312000</v>
      </c>
      <c r="AF1" s="16" t="s">
        <v>65</v>
      </c>
      <c r="AG1" s="16"/>
      <c r="AH1" t="s">
        <v>58</v>
      </c>
      <c r="AI1">
        <v>30.6</v>
      </c>
    </row>
    <row r="2" spans="1:35" ht="17">
      <c r="A2" s="10" t="s">
        <v>52</v>
      </c>
      <c r="F2" s="10" t="s">
        <v>52</v>
      </c>
      <c r="N2" s="11">
        <f>SUM(N6:N11,N14,N12/$AI$1)</f>
        <v>62882.758169934641</v>
      </c>
      <c r="T2" s="11">
        <f>SUM(T6:T11,T14,T12/$AI$1)</f>
        <v>42541.470588235294</v>
      </c>
      <c r="W2" s="11">
        <f>SUM(W6:W11,W14,W12)</f>
        <v>341580</v>
      </c>
      <c r="X2" s="18"/>
      <c r="Y2" s="11">
        <f>SUM(Y6:Y11,Y14,Y12/$AI$1)</f>
        <v>58474.306887883358</v>
      </c>
      <c r="Z2" s="16" t="s">
        <v>66</v>
      </c>
      <c r="AA2" s="18"/>
      <c r="AB2" s="11">
        <f>SUM(AB6:AB11,AB14,AB12/$AI$1)</f>
        <v>41592.570588235292</v>
      </c>
      <c r="AC2" s="16" t="s">
        <v>66</v>
      </c>
      <c r="AD2" s="18"/>
      <c r="AE2" s="11">
        <f>SUM(AE6:AE11,AE14,AE12)</f>
        <v>312240</v>
      </c>
      <c r="AF2" s="16" t="s">
        <v>66</v>
      </c>
      <c r="AG2" s="16"/>
    </row>
    <row r="3" spans="1:35" ht="17">
      <c r="A3" s="10" t="s">
        <v>53</v>
      </c>
      <c r="F3" s="10" t="s">
        <v>53</v>
      </c>
      <c r="N3" s="1">
        <f>N1-N2</f>
        <v>-4317.758169934641</v>
      </c>
      <c r="T3" s="1">
        <f>T1-T2</f>
        <v>-684.47058823529369</v>
      </c>
      <c r="W3" s="1">
        <f>W1-W2</f>
        <v>-29580</v>
      </c>
      <c r="X3" s="17"/>
      <c r="Y3" s="1">
        <f>Y1-Y2</f>
        <v>90.693112116641714</v>
      </c>
      <c r="AA3" s="17"/>
      <c r="AB3" s="1">
        <f>AB1-AB2</f>
        <v>264.42941176470777</v>
      </c>
      <c r="AD3" s="17"/>
      <c r="AE3" s="1">
        <f>AE1-AE2</f>
        <v>-240</v>
      </c>
    </row>
    <row r="4" spans="1:35" ht="17">
      <c r="A4" s="10" t="s">
        <v>54</v>
      </c>
      <c r="F4" s="10" t="s">
        <v>54</v>
      </c>
      <c r="N4" s="12">
        <f>N3/N1</f>
        <v>-7.372591428215898E-2</v>
      </c>
      <c r="T4" s="12">
        <f>T3/T1</f>
        <v>-1.6352595461578558E-2</v>
      </c>
      <c r="W4" s="12">
        <f>W3/W1</f>
        <v>-9.4807692307692301E-2</v>
      </c>
      <c r="X4" s="19"/>
      <c r="Y4" s="12">
        <f>Y3/Y1</f>
        <v>1.5485889544376626E-3</v>
      </c>
      <c r="AA4" s="19"/>
      <c r="AB4" s="12">
        <f>AB3/AB1</f>
        <v>6.3174477808898817E-3</v>
      </c>
      <c r="AD4" s="19"/>
      <c r="AE4" s="12">
        <f>AE3/AE1</f>
        <v>-7.6923076923076923E-4</v>
      </c>
    </row>
    <row r="5" spans="1:35" s="10" customFormat="1" ht="34" customHeight="1">
      <c r="A5" s="13" t="s">
        <v>24</v>
      </c>
      <c r="B5" s="13" t="s">
        <v>25</v>
      </c>
      <c r="C5" s="13" t="s">
        <v>26</v>
      </c>
      <c r="D5" s="13" t="s">
        <v>27</v>
      </c>
      <c r="E5" s="13" t="s">
        <v>37</v>
      </c>
      <c r="F5" s="13" t="s">
        <v>63</v>
      </c>
      <c r="G5" s="13" t="s">
        <v>38</v>
      </c>
      <c r="H5" s="13" t="s">
        <v>39</v>
      </c>
      <c r="I5" s="13" t="s">
        <v>40</v>
      </c>
      <c r="J5" s="13" t="s">
        <v>41</v>
      </c>
      <c r="K5" s="13" t="s">
        <v>42</v>
      </c>
      <c r="L5" s="13" t="s">
        <v>43</v>
      </c>
      <c r="M5" s="13" t="s">
        <v>59</v>
      </c>
      <c r="N5" s="13" t="s">
        <v>60</v>
      </c>
      <c r="O5" s="13" t="s">
        <v>44</v>
      </c>
      <c r="P5" s="13" t="s">
        <v>45</v>
      </c>
      <c r="Q5" s="13" t="s">
        <v>48</v>
      </c>
      <c r="R5" s="13" t="s">
        <v>49</v>
      </c>
      <c r="S5" s="13" t="s">
        <v>69</v>
      </c>
      <c r="T5" s="13" t="s">
        <v>61</v>
      </c>
      <c r="U5" s="13" t="s">
        <v>50</v>
      </c>
      <c r="V5" s="13" t="s">
        <v>62</v>
      </c>
      <c r="W5" s="13" t="s">
        <v>68</v>
      </c>
      <c r="X5" s="20"/>
      <c r="Y5" s="13" t="s">
        <v>60</v>
      </c>
      <c r="Z5" s="13" t="s">
        <v>59</v>
      </c>
      <c r="AA5" s="20"/>
      <c r="AB5" s="13" t="s">
        <v>60</v>
      </c>
      <c r="AC5" s="13" t="s">
        <v>59</v>
      </c>
      <c r="AD5" s="20"/>
      <c r="AE5" s="13" t="s">
        <v>68</v>
      </c>
      <c r="AF5" s="13" t="s">
        <v>62</v>
      </c>
    </row>
    <row r="6" spans="1:35">
      <c r="A6" s="28" t="s">
        <v>1</v>
      </c>
      <c r="B6" s="29">
        <v>11407181</v>
      </c>
      <c r="C6" s="30" t="s">
        <v>28</v>
      </c>
      <c r="D6" s="28" t="s">
        <v>29</v>
      </c>
      <c r="E6" s="29">
        <v>9</v>
      </c>
      <c r="F6" s="28" t="s">
        <v>55</v>
      </c>
      <c r="G6" s="31">
        <v>0.06</v>
      </c>
      <c r="H6" s="31">
        <v>0</v>
      </c>
      <c r="I6" s="31">
        <v>0.09</v>
      </c>
      <c r="J6" s="32">
        <v>17792</v>
      </c>
      <c r="K6" s="29">
        <v>0</v>
      </c>
      <c r="L6" s="31">
        <v>0</v>
      </c>
      <c r="M6" s="31">
        <v>0.09</v>
      </c>
      <c r="N6" s="32">
        <v>17792</v>
      </c>
      <c r="O6" s="29">
        <v>0</v>
      </c>
      <c r="P6" s="33" t="s">
        <v>46</v>
      </c>
      <c r="Q6" s="31">
        <v>0.12</v>
      </c>
      <c r="R6" s="32">
        <v>4745</v>
      </c>
      <c r="S6" s="33">
        <v>200</v>
      </c>
      <c r="T6" s="32">
        <v>9489</v>
      </c>
      <c r="U6" s="34">
        <v>62000</v>
      </c>
      <c r="V6" s="33">
        <v>200</v>
      </c>
      <c r="W6" s="34">
        <v>124000</v>
      </c>
      <c r="X6" s="21"/>
      <c r="Y6">
        <f>N6/M6*Z6</f>
        <v>17198.933333333334</v>
      </c>
      <c r="Z6" s="15">
        <v>8.6999999999999994E-2</v>
      </c>
      <c r="AA6" s="21"/>
      <c r="AB6">
        <f>T6/S6*AC6</f>
        <v>8540.1</v>
      </c>
      <c r="AC6" s="33">
        <v>180</v>
      </c>
      <c r="AD6" s="21"/>
      <c r="AE6" s="1">
        <f>W6/V6*AF6</f>
        <v>99200</v>
      </c>
      <c r="AF6">
        <v>160</v>
      </c>
    </row>
    <row r="7" spans="1:35">
      <c r="A7" s="28"/>
      <c r="B7" s="29"/>
      <c r="C7" s="30"/>
      <c r="D7" s="28"/>
      <c r="E7" s="29"/>
      <c r="F7" s="28"/>
      <c r="G7" s="31"/>
      <c r="H7" s="31"/>
      <c r="I7" s="31"/>
      <c r="J7" s="32"/>
      <c r="K7" s="29"/>
      <c r="L7" s="31"/>
      <c r="M7" s="31"/>
      <c r="N7" s="32"/>
      <c r="O7" s="29"/>
      <c r="P7" s="33"/>
      <c r="Q7" s="31"/>
      <c r="R7" s="32"/>
      <c r="S7" s="33"/>
      <c r="T7" s="32"/>
      <c r="U7" s="34"/>
      <c r="V7" s="33"/>
      <c r="W7" s="34"/>
      <c r="X7" s="21"/>
      <c r="Z7" s="15"/>
      <c r="AA7" s="21"/>
      <c r="AC7" s="33"/>
      <c r="AD7" s="21"/>
    </row>
    <row r="8" spans="1:35">
      <c r="A8" s="28" t="s">
        <v>1</v>
      </c>
      <c r="B8" s="29">
        <v>11886084</v>
      </c>
      <c r="C8" s="30" t="s">
        <v>30</v>
      </c>
      <c r="D8" s="28" t="s">
        <v>31</v>
      </c>
      <c r="E8" s="29">
        <v>11</v>
      </c>
      <c r="F8" s="28" t="s">
        <v>64</v>
      </c>
      <c r="G8" s="31">
        <v>0.06</v>
      </c>
      <c r="H8" s="31">
        <v>0</v>
      </c>
      <c r="I8" s="31">
        <v>6.6000000000000003E-2</v>
      </c>
      <c r="J8" s="32">
        <v>17222</v>
      </c>
      <c r="K8" s="29">
        <v>0</v>
      </c>
      <c r="L8" s="31">
        <v>0</v>
      </c>
      <c r="M8" s="31">
        <v>6.5000000000000002E-2</v>
      </c>
      <c r="N8" s="32">
        <v>16961</v>
      </c>
      <c r="O8" s="29">
        <v>0</v>
      </c>
      <c r="P8" s="33" t="s">
        <v>46</v>
      </c>
      <c r="Q8" s="31">
        <v>0.39</v>
      </c>
      <c r="R8" s="32">
        <v>20354</v>
      </c>
      <c r="S8" s="33">
        <v>105</v>
      </c>
      <c r="T8" s="32">
        <v>21371</v>
      </c>
      <c r="U8" s="34">
        <v>97800</v>
      </c>
      <c r="V8" s="33">
        <v>100</v>
      </c>
      <c r="W8" s="34">
        <v>97800</v>
      </c>
      <c r="X8" s="21"/>
      <c r="Y8" s="23">
        <f>N8/M8*Z8</f>
        <v>14351.615384615385</v>
      </c>
      <c r="Z8" s="15">
        <v>5.5E-2</v>
      </c>
      <c r="AA8" s="21"/>
      <c r="AB8">
        <f>T8/S8*AC8</f>
        <v>21371</v>
      </c>
      <c r="AC8" s="33">
        <v>105</v>
      </c>
      <c r="AD8" s="21"/>
      <c r="AE8" s="1">
        <f>W8/V8*AF8</f>
        <v>97800</v>
      </c>
      <c r="AF8">
        <v>100</v>
      </c>
    </row>
    <row r="9" spans="1:35">
      <c r="A9" s="28"/>
      <c r="B9" s="29"/>
      <c r="C9" s="30"/>
      <c r="D9" s="28"/>
      <c r="E9" s="29"/>
      <c r="F9" s="28"/>
      <c r="G9" s="31"/>
      <c r="H9" s="31"/>
      <c r="I9" s="31"/>
      <c r="J9" s="32"/>
      <c r="K9" s="29"/>
      <c r="L9" s="31"/>
      <c r="M9" s="31"/>
      <c r="N9" s="32"/>
      <c r="O9" s="29"/>
      <c r="P9" s="33"/>
      <c r="Q9" s="31"/>
      <c r="R9" s="32"/>
      <c r="S9" s="33"/>
      <c r="T9" s="32"/>
      <c r="U9" s="34"/>
      <c r="V9" s="33"/>
      <c r="W9" s="34"/>
      <c r="X9" s="21"/>
      <c r="AA9" s="21"/>
      <c r="AC9" s="33"/>
      <c r="AD9" s="21"/>
    </row>
    <row r="10" spans="1:35">
      <c r="A10" s="28" t="s">
        <v>0</v>
      </c>
      <c r="B10" s="29">
        <v>10544313</v>
      </c>
      <c r="C10" s="30" t="s">
        <v>32</v>
      </c>
      <c r="D10" s="28" t="s">
        <v>33</v>
      </c>
      <c r="E10" s="29">
        <v>9</v>
      </c>
      <c r="F10" s="28" t="s">
        <v>57</v>
      </c>
      <c r="G10" s="31">
        <v>0.06</v>
      </c>
      <c r="H10" s="31">
        <v>0</v>
      </c>
      <c r="I10" s="31">
        <v>5.3999999999999999E-2</v>
      </c>
      <c r="J10" s="32">
        <v>10435</v>
      </c>
      <c r="K10" s="29">
        <v>0</v>
      </c>
      <c r="L10" s="31">
        <v>0</v>
      </c>
      <c r="M10" s="31">
        <v>5.3999999999999999E-2</v>
      </c>
      <c r="N10" s="32">
        <v>10435</v>
      </c>
      <c r="O10" s="29">
        <v>0</v>
      </c>
      <c r="P10" s="33" t="s">
        <v>46</v>
      </c>
      <c r="Q10" s="31">
        <v>0.126</v>
      </c>
      <c r="R10" s="32">
        <v>4870</v>
      </c>
      <c r="S10" s="33">
        <v>105</v>
      </c>
      <c r="T10" s="32">
        <v>5113</v>
      </c>
      <c r="U10" s="34">
        <v>40600</v>
      </c>
      <c r="V10" s="33">
        <v>100</v>
      </c>
      <c r="W10" s="34">
        <v>40600</v>
      </c>
      <c r="X10" s="21"/>
      <c r="Y10">
        <f>N10/M10*Z10</f>
        <v>10435</v>
      </c>
      <c r="Z10" s="15">
        <v>5.3999999999999999E-2</v>
      </c>
      <c r="AA10" s="21"/>
      <c r="AB10">
        <f>T10/S10*AC10</f>
        <v>5113</v>
      </c>
      <c r="AC10" s="33">
        <v>105</v>
      </c>
      <c r="AD10" s="21"/>
      <c r="AE10" s="1">
        <f>W10/V10*AF10</f>
        <v>40600</v>
      </c>
      <c r="AF10">
        <v>100</v>
      </c>
    </row>
    <row r="11" spans="1:35">
      <c r="A11" s="28"/>
      <c r="B11" s="29"/>
      <c r="C11" s="30"/>
      <c r="D11" s="28"/>
      <c r="E11" s="29"/>
      <c r="F11" s="28"/>
      <c r="G11" s="31"/>
      <c r="H11" s="31"/>
      <c r="I11" s="31"/>
      <c r="J11" s="32"/>
      <c r="K11" s="29"/>
      <c r="L11" s="31"/>
      <c r="M11" s="31"/>
      <c r="N11" s="32"/>
      <c r="O11" s="29"/>
      <c r="P11" s="33"/>
      <c r="Q11" s="31"/>
      <c r="R11" s="32"/>
      <c r="S11" s="33"/>
      <c r="T11" s="32"/>
      <c r="U11" s="34"/>
      <c r="V11" s="33"/>
      <c r="W11" s="34"/>
      <c r="X11" s="21"/>
      <c r="AA11" s="21"/>
      <c r="AC11" s="33"/>
      <c r="AD11" s="21"/>
    </row>
    <row r="12" spans="1:35">
      <c r="A12" s="28" t="s">
        <v>0</v>
      </c>
      <c r="B12" s="29">
        <v>12161642</v>
      </c>
      <c r="C12" s="30" t="s">
        <v>34</v>
      </c>
      <c r="D12" s="28" t="s">
        <v>35</v>
      </c>
      <c r="E12" s="29">
        <v>8</v>
      </c>
      <c r="F12" s="28" t="s">
        <v>56</v>
      </c>
      <c r="G12" s="31">
        <v>0.04</v>
      </c>
      <c r="H12" s="31">
        <v>0</v>
      </c>
      <c r="I12" s="31">
        <v>4.3999999999999997E-2</v>
      </c>
      <c r="J12" s="32">
        <v>135520</v>
      </c>
      <c r="K12" s="29">
        <v>0</v>
      </c>
      <c r="L12" s="31">
        <v>0</v>
      </c>
      <c r="M12" s="31">
        <v>4.3999999999999997E-2</v>
      </c>
      <c r="N12" s="32">
        <v>135520</v>
      </c>
      <c r="O12" s="29">
        <v>0</v>
      </c>
      <c r="P12" s="33" t="s">
        <v>47</v>
      </c>
      <c r="Q12" s="31">
        <v>0.09</v>
      </c>
      <c r="R12" s="32">
        <v>55440</v>
      </c>
      <c r="S12" s="33">
        <v>140</v>
      </c>
      <c r="T12" s="32">
        <v>77616</v>
      </c>
      <c r="U12" s="34">
        <v>14200</v>
      </c>
      <c r="V12" s="33">
        <v>110</v>
      </c>
      <c r="W12" s="34">
        <v>15620</v>
      </c>
      <c r="X12" s="21"/>
      <c r="Y12">
        <f>N12/M12*Z12</f>
        <v>135520</v>
      </c>
      <c r="Z12" s="15">
        <v>4.3999999999999997E-2</v>
      </c>
      <c r="AA12" s="21"/>
      <c r="AB12">
        <f>T12/S12*AC12</f>
        <v>77616</v>
      </c>
      <c r="AC12" s="33">
        <v>140</v>
      </c>
      <c r="AD12" s="21"/>
      <c r="AE12" s="1">
        <f>W12/V12*AF12</f>
        <v>15620</v>
      </c>
      <c r="AF12">
        <v>110</v>
      </c>
    </row>
    <row r="13" spans="1:35">
      <c r="A13" s="28"/>
      <c r="B13" s="29"/>
      <c r="C13" s="30"/>
      <c r="D13" s="28"/>
      <c r="E13" s="29"/>
      <c r="F13" s="28"/>
      <c r="G13" s="31"/>
      <c r="H13" s="31"/>
      <c r="I13" s="31"/>
      <c r="J13" s="32"/>
      <c r="K13" s="29"/>
      <c r="L13" s="31"/>
      <c r="M13" s="31"/>
      <c r="N13" s="32"/>
      <c r="O13" s="29"/>
      <c r="P13" s="33"/>
      <c r="Q13" s="31"/>
      <c r="R13" s="32"/>
      <c r="S13" s="33"/>
      <c r="T13" s="32"/>
      <c r="U13" s="34"/>
      <c r="V13" s="33"/>
      <c r="W13" s="34"/>
      <c r="X13" s="21"/>
      <c r="AA13" s="21"/>
      <c r="AC13" s="33"/>
      <c r="AD13" s="21"/>
    </row>
    <row r="14" spans="1:35">
      <c r="A14" s="28" t="s">
        <v>0</v>
      </c>
      <c r="B14" s="29">
        <v>11852567</v>
      </c>
      <c r="C14" s="30" t="s">
        <v>36</v>
      </c>
      <c r="D14" s="28" t="s">
        <v>35</v>
      </c>
      <c r="E14" s="29">
        <v>8</v>
      </c>
      <c r="F14" s="28" t="s">
        <v>56</v>
      </c>
      <c r="G14" s="31">
        <v>0.06</v>
      </c>
      <c r="H14" s="31">
        <v>0</v>
      </c>
      <c r="I14" s="31">
        <v>7.6999999999999999E-2</v>
      </c>
      <c r="J14" s="32">
        <v>13266</v>
      </c>
      <c r="K14" s="29">
        <v>0</v>
      </c>
      <c r="L14" s="31">
        <v>0</v>
      </c>
      <c r="M14" s="31">
        <v>7.6999999999999999E-2</v>
      </c>
      <c r="N14" s="32">
        <v>13266</v>
      </c>
      <c r="O14" s="29">
        <v>0</v>
      </c>
      <c r="P14" s="35" t="s">
        <v>46</v>
      </c>
      <c r="Q14" s="31">
        <v>0.09</v>
      </c>
      <c r="R14" s="32">
        <v>3101</v>
      </c>
      <c r="S14" s="33">
        <v>130</v>
      </c>
      <c r="T14" s="32">
        <v>4032</v>
      </c>
      <c r="U14" s="34">
        <v>45400</v>
      </c>
      <c r="V14" s="33">
        <v>140</v>
      </c>
      <c r="W14" s="34">
        <v>63560</v>
      </c>
      <c r="X14" s="21"/>
      <c r="Y14">
        <f>N14/M14*Z14</f>
        <v>12060.000000000002</v>
      </c>
      <c r="Z14" s="15">
        <v>7.0000000000000007E-2</v>
      </c>
      <c r="AA14" s="21"/>
      <c r="AB14">
        <f>T14/S14*AC14</f>
        <v>4032</v>
      </c>
      <c r="AC14" s="33">
        <v>130</v>
      </c>
      <c r="AD14" s="21"/>
      <c r="AE14" s="1">
        <f>W14/V14*AF14</f>
        <v>59020</v>
      </c>
      <c r="AF14">
        <v>130</v>
      </c>
    </row>
    <row r="15" spans="1:35">
      <c r="A15" s="28"/>
      <c r="B15" s="29"/>
      <c r="C15" s="30"/>
      <c r="D15" s="28"/>
      <c r="E15" s="29"/>
      <c r="F15" s="28"/>
      <c r="G15" s="31"/>
      <c r="H15" s="31"/>
      <c r="I15" s="31"/>
      <c r="J15" s="32"/>
      <c r="K15" s="29"/>
      <c r="L15" s="31"/>
      <c r="M15" s="31"/>
      <c r="N15" s="32"/>
      <c r="O15" s="29"/>
      <c r="P15" s="35"/>
      <c r="Q15" s="31"/>
      <c r="R15" s="32"/>
      <c r="S15" s="33"/>
      <c r="T15" s="32"/>
      <c r="U15" s="34"/>
      <c r="V15" s="33"/>
      <c r="W15" s="34"/>
      <c r="X15" s="21"/>
      <c r="AA15" s="21"/>
      <c r="AC15" s="33"/>
      <c r="AD15" s="21"/>
    </row>
    <row r="18" spans="25:25">
      <c r="Y18">
        <f>13266/11</f>
        <v>1206</v>
      </c>
    </row>
  </sheetData>
  <mergeCells count="120">
    <mergeCell ref="AC6:AC7"/>
    <mergeCell ref="AC8:AC9"/>
    <mergeCell ref="AC10:AC11"/>
    <mergeCell ref="AC12:AC13"/>
    <mergeCell ref="AC14:AC15"/>
    <mergeCell ref="F6:F7"/>
    <mergeCell ref="F8:F9"/>
    <mergeCell ref="F10:F11"/>
    <mergeCell ref="F12:F13"/>
    <mergeCell ref="F14:F15"/>
    <mergeCell ref="V10:V11"/>
    <mergeCell ref="W10:W11"/>
    <mergeCell ref="U12:U13"/>
    <mergeCell ref="V12:V13"/>
    <mergeCell ref="W12:W13"/>
    <mergeCell ref="U14:U15"/>
    <mergeCell ref="V14:V15"/>
    <mergeCell ref="W14:W15"/>
    <mergeCell ref="U6:U7"/>
    <mergeCell ref="V6:V7"/>
    <mergeCell ref="W6:W7"/>
    <mergeCell ref="U8:U9"/>
    <mergeCell ref="V8:V9"/>
    <mergeCell ref="W8:W9"/>
    <mergeCell ref="L14:L15"/>
    <mergeCell ref="M14:M15"/>
    <mergeCell ref="N14:N15"/>
    <mergeCell ref="O14:O15"/>
    <mergeCell ref="P14:P15"/>
    <mergeCell ref="U10:U11"/>
    <mergeCell ref="Q14:Q15"/>
    <mergeCell ref="R14:R15"/>
    <mergeCell ref="S14:S15"/>
    <mergeCell ref="T14:T15"/>
    <mergeCell ref="E14:E15"/>
    <mergeCell ref="G14:G15"/>
    <mergeCell ref="H14:H15"/>
    <mergeCell ref="I14:I15"/>
    <mergeCell ref="J14:J15"/>
    <mergeCell ref="K14:K15"/>
    <mergeCell ref="Q10:Q11"/>
    <mergeCell ref="R10:R11"/>
    <mergeCell ref="S10:S11"/>
    <mergeCell ref="T10:T11"/>
    <mergeCell ref="Q12:Q13"/>
    <mergeCell ref="R12:R13"/>
    <mergeCell ref="S12:S13"/>
    <mergeCell ref="T12:T13"/>
    <mergeCell ref="E12:E13"/>
    <mergeCell ref="G12:G13"/>
    <mergeCell ref="H12:H13"/>
    <mergeCell ref="I12:I13"/>
    <mergeCell ref="J12:J13"/>
    <mergeCell ref="Q6:Q7"/>
    <mergeCell ref="R6:R7"/>
    <mergeCell ref="S6:S7"/>
    <mergeCell ref="T6:T7"/>
    <mergeCell ref="Q8:Q9"/>
    <mergeCell ref="R8:R9"/>
    <mergeCell ref="S8:S9"/>
    <mergeCell ref="T8:T9"/>
    <mergeCell ref="E10:E11"/>
    <mergeCell ref="G10:G11"/>
    <mergeCell ref="H10:H11"/>
    <mergeCell ref="I10:I11"/>
    <mergeCell ref="J10:J11"/>
    <mergeCell ref="E6:E7"/>
    <mergeCell ref="G6:G7"/>
    <mergeCell ref="H6:H7"/>
    <mergeCell ref="I6:I7"/>
    <mergeCell ref="J6:J7"/>
    <mergeCell ref="E8:E9"/>
    <mergeCell ref="G8:G9"/>
    <mergeCell ref="H8:H9"/>
    <mergeCell ref="I8:I9"/>
    <mergeCell ref="J8:J9"/>
    <mergeCell ref="L8:L9"/>
    <mergeCell ref="L12:L13"/>
    <mergeCell ref="M12:M13"/>
    <mergeCell ref="N12:N13"/>
    <mergeCell ref="O12:O13"/>
    <mergeCell ref="P12:P13"/>
    <mergeCell ref="K12:K13"/>
    <mergeCell ref="K10:K11"/>
    <mergeCell ref="L10:L11"/>
    <mergeCell ref="M10:M11"/>
    <mergeCell ref="N10:N11"/>
    <mergeCell ref="O10:O11"/>
    <mergeCell ref="P10:P11"/>
    <mergeCell ref="M8:M9"/>
    <mergeCell ref="N8:N9"/>
    <mergeCell ref="O8:O9"/>
    <mergeCell ref="P8:P9"/>
    <mergeCell ref="K8:K9"/>
    <mergeCell ref="K6:K7"/>
    <mergeCell ref="L6:L7"/>
    <mergeCell ref="M6:M7"/>
    <mergeCell ref="N6:N7"/>
    <mergeCell ref="O6:O7"/>
    <mergeCell ref="P6:P7"/>
    <mergeCell ref="A6:A7"/>
    <mergeCell ref="B6:B7"/>
    <mergeCell ref="C6:C7"/>
    <mergeCell ref="D6:D7"/>
    <mergeCell ref="A8:A9"/>
    <mergeCell ref="B8:B9"/>
    <mergeCell ref="C8:C9"/>
    <mergeCell ref="D8:D9"/>
    <mergeCell ref="A14:A15"/>
    <mergeCell ref="B14:B15"/>
    <mergeCell ref="C14:C15"/>
    <mergeCell ref="D14:D15"/>
    <mergeCell ref="A10:A11"/>
    <mergeCell ref="B10:B11"/>
    <mergeCell ref="C10:C11"/>
    <mergeCell ref="D10:D11"/>
    <mergeCell ref="A12:A13"/>
    <mergeCell ref="B12:B13"/>
    <mergeCell ref="C12:C13"/>
    <mergeCell ref="D12:D13"/>
  </mergeCells>
  <conditionalFormatting sqref="Z6">
    <cfRule type="cellIs" dxfId="34" priority="16" operator="lessThan">
      <formula>$M$6</formula>
    </cfRule>
  </conditionalFormatting>
  <conditionalFormatting sqref="Z8">
    <cfRule type="cellIs" dxfId="31" priority="15" operator="lessThan">
      <formula>$M$8</formula>
    </cfRule>
  </conditionalFormatting>
  <conditionalFormatting sqref="Z10">
    <cfRule type="cellIs" dxfId="30" priority="14" operator="lessThan">
      <formula>$M$10</formula>
    </cfRule>
  </conditionalFormatting>
  <conditionalFormatting sqref="Z12">
    <cfRule type="cellIs" dxfId="29" priority="13" operator="lessThan">
      <formula>$M$12</formula>
    </cfRule>
  </conditionalFormatting>
  <conditionalFormatting sqref="Z14">
    <cfRule type="cellIs" dxfId="28" priority="12" operator="lessThan">
      <formula>$M$14</formula>
    </cfRule>
  </conditionalFormatting>
  <conditionalFormatting sqref="AC6:AC7">
    <cfRule type="cellIs" dxfId="27" priority="11" operator="lessThan">
      <formula>$S$6</formula>
    </cfRule>
  </conditionalFormatting>
  <conditionalFormatting sqref="AC8:AC9">
    <cfRule type="cellIs" dxfId="26" priority="10" operator="lessThan">
      <formula>$S$8</formula>
    </cfRule>
  </conditionalFormatting>
  <conditionalFormatting sqref="AC10:AC11">
    <cfRule type="cellIs" dxfId="25" priority="9" operator="lessThan">
      <formula>$S$10</formula>
    </cfRule>
  </conditionalFormatting>
  <conditionalFormatting sqref="AC12:AC13">
    <cfRule type="cellIs" dxfId="24" priority="8" operator="lessThan">
      <formula>$S$12</formula>
    </cfRule>
  </conditionalFormatting>
  <conditionalFormatting sqref="AF6">
    <cfRule type="cellIs" dxfId="22" priority="6" operator="lessThan">
      <formula>$V$6</formula>
    </cfRule>
  </conditionalFormatting>
  <conditionalFormatting sqref="AF8">
    <cfRule type="cellIs" dxfId="21" priority="5" operator="lessThan">
      <formula>$V$8</formula>
    </cfRule>
  </conditionalFormatting>
  <conditionalFormatting sqref="AF10">
    <cfRule type="cellIs" dxfId="20" priority="4" operator="lessThan">
      <formula>$V$10</formula>
    </cfRule>
  </conditionalFormatting>
  <conditionalFormatting sqref="AF12">
    <cfRule type="cellIs" dxfId="19" priority="3" operator="lessThan">
      <formula>$V$12</formula>
    </cfRule>
  </conditionalFormatting>
  <conditionalFormatting sqref="AF14">
    <cfRule type="cellIs" dxfId="18" priority="2" operator="lessThan">
      <formula>$V$14</formula>
    </cfRule>
  </conditionalFormatting>
  <conditionalFormatting sqref="AC14:AC15">
    <cfRule type="cellIs" dxfId="0" priority="1" operator="lessThan">
      <formula>$S$14</formula>
    </cfRule>
  </conditionalFormatting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6c98d88-e344-4ed4-8496-4ed7712e255d}" enabled="0" method="" siteId="{46c98d88-e344-4ed4-8496-4ed7712e255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Line items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Kau, Derchang</dc:creator>
  <cp:lastModifiedBy>Kau, Derchang</cp:lastModifiedBy>
  <dcterms:created xsi:type="dcterms:W3CDTF">2024-01-09T18:46:06Z</dcterms:created>
  <dcterms:modified xsi:type="dcterms:W3CDTF">2024-01-12T01:16:19Z</dcterms:modified>
</cp:coreProperties>
</file>