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4/Reward/"/>
    </mc:Choice>
  </mc:AlternateContent>
  <xr:revisionPtr revIDLastSave="44" documentId="8_{AA194BDD-1150-2648-8B28-ACC76C887E08}" xr6:coauthVersionLast="47" xr6:coauthVersionMax="47" xr10:uidLastSave="{0FF1F263-C190-D94E-A8D3-9438AF2F13B4}"/>
  <bookViews>
    <workbookView xWindow="-19320" yWindow="-20000" windowWidth="32000" windowHeight="20000" xr2:uid="{00000000-000D-0000-FFFF-FFFF00000000}"/>
  </bookViews>
  <sheets>
    <sheet name="FTE 2023 rating" sheetId="7" r:id="rId1"/>
    <sheet name="Sheet2" sheetId="13" state="hidden" r:id="rId2"/>
    <sheet name="Grade 9+ Promotion " sheetId="10" state="hidden" r:id="rId3"/>
    <sheet name="Sheet 2" sheetId="9" state="hidden" r:id="rId4"/>
  </sheets>
  <definedNames>
    <definedName name="_xlnm._FilterDatabase" localSheetId="0" hidden="1">'FTE 2023 rating'!$A$1:$AG$12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7" l="1"/>
  <c r="G8" i="7" l="1"/>
  <c r="G9" i="7"/>
  <c r="G10" i="7"/>
  <c r="G11" i="7"/>
  <c r="G12" i="7"/>
  <c r="L7" i="7"/>
  <c r="M7" i="7"/>
  <c r="N7" i="7"/>
  <c r="O7" i="7"/>
  <c r="P7" i="7"/>
  <c r="Q7" i="7"/>
  <c r="R7" i="7"/>
  <c r="S7" i="7"/>
  <c r="T7" i="7"/>
  <c r="U7" i="7"/>
  <c r="K7" i="7"/>
  <c r="L5" i="7" l="1"/>
  <c r="M5" i="7"/>
  <c r="N5" i="7"/>
  <c r="O5" i="7"/>
  <c r="P5" i="7"/>
  <c r="Q5" i="7"/>
  <c r="T5" i="7"/>
  <c r="U5" i="7"/>
  <c r="R5" i="7"/>
  <c r="S5" i="7"/>
  <c r="T6" i="7"/>
  <c r="P6" i="7"/>
  <c r="Q6" i="7"/>
  <c r="R6" i="7"/>
  <c r="S6" i="7"/>
  <c r="K5" i="7"/>
  <c r="K6" i="7"/>
  <c r="L6" i="7"/>
  <c r="N6" i="7"/>
  <c r="U6" i="7"/>
  <c r="M6" i="7"/>
  <c r="O6" i="7"/>
</calcChain>
</file>

<file path=xl/sharedStrings.xml><?xml version="1.0" encoding="utf-8"?>
<sst xmlns="http://schemas.openxmlformats.org/spreadsheetml/2006/main" count="151" uniqueCount="102">
  <si>
    <t>Name</t>
  </si>
  <si>
    <t>WWID</t>
  </si>
  <si>
    <t>Site</t>
  </si>
  <si>
    <t>Manager Name</t>
  </si>
  <si>
    <t>Cost Center</t>
  </si>
  <si>
    <t xml:space="preserve">Job Profile </t>
  </si>
  <si>
    <t>Sorting</t>
  </si>
  <si>
    <t>Grade</t>
  </si>
  <si>
    <t>Group Leader</t>
  </si>
  <si>
    <t>HC</t>
  </si>
  <si>
    <t>Far Exceed</t>
  </si>
  <si>
    <t>Exceed</t>
  </si>
  <si>
    <t>Meet</t>
  </si>
  <si>
    <t>BE</t>
  </si>
  <si>
    <t>Promo</t>
  </si>
  <si>
    <t>Zero $</t>
  </si>
  <si>
    <t>SSL 1</t>
  </si>
  <si>
    <t>SSL 2</t>
  </si>
  <si>
    <t>SSL 3</t>
  </si>
  <si>
    <t>SSL 4</t>
  </si>
  <si>
    <t>SSL 5</t>
  </si>
  <si>
    <t xml:space="preserve">Key Player </t>
  </si>
  <si>
    <t xml:space="preserve">Retention Risk
</t>
  </si>
  <si>
    <t>Comments/ Notes</t>
  </si>
  <si>
    <t>Note: 
Kate</t>
  </si>
  <si>
    <t>TIG (yr)</t>
  </si>
  <si>
    <t>YOS (yr)</t>
  </si>
  <si>
    <t>Q1 Result</t>
  </si>
  <si>
    <t>Q1 Culture</t>
  </si>
  <si>
    <t>Q2 Result</t>
  </si>
  <si>
    <t>Q2 Culture</t>
  </si>
  <si>
    <t>Q3 Result</t>
  </si>
  <si>
    <t>Q3 Culture</t>
  </si>
  <si>
    <t>Manual Checking</t>
  </si>
  <si>
    <t>Thomas Huber</t>
  </si>
  <si>
    <t>Chee How Lim</t>
  </si>
  <si>
    <t>Pathfinding Target%</t>
  </si>
  <si>
    <t>GL4: Derchang Kau</t>
  </si>
  <si>
    <t>Pathfinding Target</t>
  </si>
  <si>
    <t>Derchang Kau</t>
  </si>
  <si>
    <t>Pathfinding Actual%</t>
  </si>
  <si>
    <t>Pathfinding Actual</t>
  </si>
  <si>
    <t>Kingsley Lai</t>
  </si>
  <si>
    <t>Sourav Chakravarty</t>
  </si>
  <si>
    <t>Srini Rajagopalan</t>
  </si>
  <si>
    <t>Jason Zhang</t>
  </si>
  <si>
    <t>On-Track</t>
  </si>
  <si>
    <t>Demonstrating</t>
  </si>
  <si>
    <t>Developing</t>
  </si>
  <si>
    <t>low</t>
  </si>
  <si>
    <t>HS</t>
  </si>
  <si>
    <t>Ahead</t>
  </si>
  <si>
    <t>Role Modeling</t>
  </si>
  <si>
    <t>Po Yao Lin （林柏堯）</t>
  </si>
  <si>
    <t>med</t>
  </si>
  <si>
    <t>Partially On-Track</t>
  </si>
  <si>
    <t>Sr. PE</t>
  </si>
  <si>
    <t>Mike Goldsmith</t>
  </si>
  <si>
    <t> Sr. PE</t>
  </si>
  <si>
    <t>Eddie Flores</t>
  </si>
  <si>
    <t>FM</t>
  </si>
  <si>
    <t>Andy Wei</t>
  </si>
  <si>
    <t>Layout Design Engineer</t>
  </si>
  <si>
    <t>Hanchi Lin （林翰奇）</t>
  </si>
  <si>
    <t>Process Technology Design Engineer</t>
  </si>
  <si>
    <t>Hank Wang</t>
  </si>
  <si>
    <t>SC</t>
  </si>
  <si>
    <t>Angada Sachid</t>
  </si>
  <si>
    <t>Principal Engineer, Process Technology Design</t>
  </si>
  <si>
    <t xml:space="preserve">Resignation </t>
  </si>
  <si>
    <t>Dany Ly-Gagnon</t>
  </si>
  <si>
    <t>Charles Hou （侯至豪）</t>
  </si>
  <si>
    <t>Shih Wei Chiang （江詩偉）</t>
  </si>
  <si>
    <t>Ping-Chen Liu</t>
  </si>
  <si>
    <t>PE</t>
  </si>
  <si>
    <t>high</t>
  </si>
  <si>
    <t>none</t>
  </si>
  <si>
    <t>Ravi Gurudath</t>
  </si>
  <si>
    <t>Pallav Gupta</t>
  </si>
  <si>
    <t>Per Sverdrup</t>
  </si>
  <si>
    <t>Employee ID</t>
  </si>
  <si>
    <t>Employee Name</t>
  </si>
  <si>
    <t>10659046</t>
  </si>
  <si>
    <t>Qiang Fu</t>
  </si>
  <si>
    <t>12210338</t>
  </si>
  <si>
    <t>10673064</t>
  </si>
  <si>
    <t>12234806</t>
  </si>
  <si>
    <t>Yu Hsiang Lo （羅予祥）</t>
  </si>
  <si>
    <t>11298999</t>
  </si>
  <si>
    <t>ANANTH RAMASWAMY</t>
  </si>
  <si>
    <t>No</t>
  </si>
  <si>
    <t>Current Grade</t>
  </si>
  <si>
    <t>Nominated by</t>
  </si>
  <si>
    <r>
      <t xml:space="preserve">* </t>
    </r>
    <r>
      <rPr>
        <sz val="12"/>
        <color rgb="FF000000"/>
        <rFont val="Calibri"/>
        <family val="2"/>
      </rPr>
      <t>In PE Process</t>
    </r>
  </si>
  <si>
    <t>Is Manager?</t>
  </si>
  <si>
    <t>Talent Placement</t>
  </si>
  <si>
    <t>TIG (Year)</t>
  </si>
  <si>
    <t>9-Strategic</t>
  </si>
  <si>
    <t>Yes</t>
  </si>
  <si>
    <t>4-Expert</t>
  </si>
  <si>
    <t>7-Versatile</t>
  </si>
  <si>
    <t>https://intel.sharepoint.com/sites/intelcareercompass/SitePages/Job-Leveling-Guides.aspx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</si>
</sst>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i/>
      <sz val="12"/>
      <color rgb="FF525252"/>
      <name val="Calibri"/>
      <family val="2"/>
    </font>
    <font>
      <b/>
      <sz val="12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103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 readingOrder="1"/>
    </xf>
    <xf numFmtId="0" fontId="0" fillId="0" borderId="12" xfId="0" applyBorder="1" applyAlignment="1">
      <alignment horizontal="center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0" fillId="35" borderId="1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35" borderId="13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9" fontId="25" fillId="34" borderId="12" xfId="1" applyFont="1" applyFill="1" applyBorder="1" applyAlignment="1" applyProtection="1">
      <alignment horizontal="center" vertical="center" wrapText="1"/>
    </xf>
    <xf numFmtId="9" fontId="25" fillId="34" borderId="18" xfId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23" fillId="0" borderId="27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28" xfId="0" applyFont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1" fontId="20" fillId="0" borderId="10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textRotation="90" wrapText="1"/>
    </xf>
    <xf numFmtId="0" fontId="20" fillId="33" borderId="22" xfId="0" applyFont="1" applyFill="1" applyBorder="1" applyAlignment="1">
      <alignment horizontal="center" vertical="center" textRotation="90" wrapText="1"/>
    </xf>
    <xf numFmtId="0" fontId="18" fillId="34" borderId="22" xfId="0" applyFont="1" applyFill="1" applyBorder="1" applyAlignment="1">
      <alignment horizontal="center" vertical="center" textRotation="90" wrapText="1"/>
    </xf>
    <xf numFmtId="0" fontId="18" fillId="34" borderId="23" xfId="0" applyFont="1" applyFill="1" applyBorder="1" applyAlignment="1">
      <alignment horizontal="center" vertical="center" textRotation="90" wrapText="1"/>
    </xf>
    <xf numFmtId="0" fontId="27" fillId="37" borderId="0" xfId="0" applyFont="1" applyFill="1" applyAlignment="1">
      <alignment horizontal="center" vertical="top" wrapText="1"/>
    </xf>
    <xf numFmtId="0" fontId="28" fillId="37" borderId="0" xfId="0" applyFont="1" applyFill="1" applyAlignment="1">
      <alignment vertical="top" wrapText="1"/>
    </xf>
    <xf numFmtId="14" fontId="28" fillId="0" borderId="0" xfId="0" applyNumberFormat="1" applyFont="1" applyAlignment="1">
      <alignment horizontal="right" vertical="top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2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9" fontId="25" fillId="0" borderId="11" xfId="0" applyNumberFormat="1" applyFont="1" applyBorder="1" applyAlignment="1">
      <alignment horizontal="center" vertical="center" wrapText="1"/>
    </xf>
    <xf numFmtId="9" fontId="25" fillId="0" borderId="21" xfId="0" applyNumberFormat="1" applyFont="1" applyBorder="1" applyAlignment="1">
      <alignment horizontal="center" vertical="center" wrapText="1"/>
    </xf>
    <xf numFmtId="9" fontId="25" fillId="0" borderId="24" xfId="0" applyNumberFormat="1" applyFont="1" applyBorder="1" applyAlignment="1">
      <alignment horizontal="center" vertical="center" wrapText="1"/>
    </xf>
    <xf numFmtId="9" fontId="2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26" xfId="0" applyFont="1" applyBorder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 wrapText="1" readingOrder="1"/>
      <protection locked="0"/>
    </xf>
    <xf numFmtId="0" fontId="21" fillId="0" borderId="10" xfId="0" applyFont="1" applyBorder="1" applyAlignment="1" applyProtection="1">
      <alignment horizontal="center" vertical="center" wrapText="1" readingOrder="1"/>
      <protection locked="0"/>
    </xf>
    <xf numFmtId="0" fontId="0" fillId="0" borderId="27" xfId="0" applyBorder="1" applyProtection="1">
      <protection locked="0"/>
    </xf>
    <xf numFmtId="0" fontId="16" fillId="0" borderId="27" xfId="0" applyFont="1" applyBorder="1" applyProtection="1">
      <protection locked="0"/>
    </xf>
    <xf numFmtId="0" fontId="16" fillId="0" borderId="0" xfId="0" applyFont="1" applyProtection="1">
      <protection locked="0"/>
    </xf>
    <xf numFmtId="0" fontId="21" fillId="0" borderId="25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 applyProtection="1">
      <alignment wrapText="1" readingOrder="1"/>
      <protection locked="0"/>
    </xf>
    <xf numFmtId="0" fontId="16" fillId="0" borderId="0" xfId="0" applyFont="1" applyAlignment="1" applyProtection="1">
      <alignment wrapText="1" readingOrder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 readingOrder="1"/>
      <protection locked="0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9" fontId="25" fillId="0" borderId="12" xfId="1" applyFont="1" applyFill="1" applyBorder="1" applyAlignment="1" applyProtection="1">
      <alignment horizontal="center" vertical="center" wrapText="1"/>
    </xf>
    <xf numFmtId="9" fontId="25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1" fillId="0" borderId="21" xfId="0" applyFont="1" applyBorder="1" applyAlignment="1" applyProtection="1">
      <alignment horizontal="center" vertical="center" wrapText="1" readingOrder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29" fillId="0" borderId="35" xfId="0" applyFont="1" applyBorder="1" applyAlignment="1">
      <alignment horizontal="center" wrapText="1" readingOrder="1"/>
    </xf>
    <xf numFmtId="0" fontId="29" fillId="36" borderId="35" xfId="0" applyFont="1" applyFill="1" applyBorder="1" applyAlignment="1">
      <alignment horizontal="center" vertical="center" wrapText="1" readingOrder="1"/>
    </xf>
    <xf numFmtId="0" fontId="30" fillId="36" borderId="35" xfId="0" applyFont="1" applyFill="1" applyBorder="1" applyAlignment="1">
      <alignment horizontal="center" vertical="center" wrapText="1" readingOrder="1"/>
    </xf>
    <xf numFmtId="0" fontId="31" fillId="0" borderId="35" xfId="0" applyFont="1" applyBorder="1" applyAlignment="1">
      <alignment horizontal="center" vertical="center" wrapText="1" readingOrder="1"/>
    </xf>
    <xf numFmtId="0" fontId="29" fillId="0" borderId="35" xfId="0" applyFont="1" applyBorder="1" applyAlignment="1">
      <alignment horizontal="center" vertical="center" wrapText="1" readingOrder="1"/>
    </xf>
    <xf numFmtId="1" fontId="18" fillId="0" borderId="15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58A8270-2AA7-47A9-BC56-B97F28EC84FD}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8"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1" tint="0.49998474074526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03AE-4ECA-4E08-A3D3-E5C95364D653}">
  <sheetPr>
    <tabColor rgb="FFFFC000"/>
  </sheetPr>
  <dimension ref="A1:AG15"/>
  <sheetViews>
    <sheetView tabSelected="1" zoomScale="110" zoomScaleNormal="110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W8" sqref="W8"/>
    </sheetView>
  </sheetViews>
  <sheetFormatPr baseColWidth="10" defaultColWidth="8.83203125" defaultRowHeight="15" outlineLevelRow="1" outlineLevelCol="1" x14ac:dyDescent="0.2"/>
  <cols>
    <col min="1" max="1" width="33.1640625" customWidth="1"/>
    <col min="2" max="3" width="10.5" style="55" hidden="1" customWidth="1"/>
    <col min="4" max="4" width="25.5" customWidth="1"/>
    <col min="5" max="5" width="8.5" hidden="1" customWidth="1"/>
    <col min="6" max="6" width="10.5" hidden="1" customWidth="1"/>
    <col min="7" max="7" width="10.5" style="2" hidden="1" customWidth="1"/>
    <col min="8" max="9" width="10.5" style="2" customWidth="1"/>
    <col min="10" max="10" width="10.5" customWidth="1"/>
    <col min="11" max="13" width="10.5" style="2" customWidth="1"/>
    <col min="14" max="14" width="8.1640625" style="2" bestFit="1" customWidth="1"/>
    <col min="15" max="21" width="8.1640625" style="2" customWidth="1" outlineLevel="1"/>
    <col min="22" max="22" width="14" bestFit="1" customWidth="1"/>
    <col min="23" max="23" width="10.5" customWidth="1"/>
    <col min="24" max="25" width="10.5" style="3" customWidth="1"/>
    <col min="26" max="33" width="12.5" style="2" customWidth="1"/>
  </cols>
  <sheetData>
    <row r="1" spans="1:33" s="56" customFormat="1" ht="51.75" customHeight="1" thickBot="1" x14ac:dyDescent="0.25">
      <c r="A1" s="22" t="s">
        <v>0</v>
      </c>
      <c r="B1" s="25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9" t="s">
        <v>6</v>
      </c>
      <c r="H1" s="30" t="s">
        <v>7</v>
      </c>
      <c r="I1" s="29" t="s">
        <v>8</v>
      </c>
      <c r="J1" s="29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29" t="s">
        <v>14</v>
      </c>
      <c r="P1" s="29" t="s">
        <v>15</v>
      </c>
      <c r="Q1" s="31" t="s">
        <v>16</v>
      </c>
      <c r="R1" s="31" t="s">
        <v>17</v>
      </c>
      <c r="S1" s="31" t="s">
        <v>18</v>
      </c>
      <c r="T1" s="31" t="s">
        <v>19</v>
      </c>
      <c r="U1" s="32" t="s">
        <v>20</v>
      </c>
      <c r="V1" s="62" t="s">
        <v>21</v>
      </c>
      <c r="W1" s="63" t="s">
        <v>22</v>
      </c>
      <c r="X1" s="67" t="s">
        <v>23</v>
      </c>
      <c r="Y1" s="79" t="s">
        <v>24</v>
      </c>
      <c r="Z1" s="73" t="s">
        <v>25</v>
      </c>
      <c r="AA1" s="73" t="s">
        <v>26</v>
      </c>
      <c r="AB1" s="74" t="s">
        <v>27</v>
      </c>
      <c r="AC1" s="74" t="s">
        <v>28</v>
      </c>
      <c r="AD1" s="74" t="s">
        <v>29</v>
      </c>
      <c r="AE1" s="74" t="s">
        <v>30</v>
      </c>
      <c r="AF1" s="74" t="s">
        <v>31</v>
      </c>
      <c r="AG1" s="74" t="s">
        <v>32</v>
      </c>
    </row>
    <row r="2" spans="1:33" x14ac:dyDescent="0.2">
      <c r="A2" s="86" t="s">
        <v>33</v>
      </c>
      <c r="B2" s="87"/>
      <c r="C2" s="101"/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  <c r="V2" s="64"/>
      <c r="W2" s="15"/>
      <c r="X2" s="68"/>
      <c r="Y2" s="68"/>
      <c r="Z2" s="38"/>
      <c r="AA2" s="38"/>
      <c r="AB2" s="4"/>
      <c r="AC2" s="4"/>
      <c r="AD2" s="4"/>
      <c r="AE2" s="4"/>
      <c r="AF2" s="4"/>
      <c r="AG2" s="4"/>
    </row>
    <row r="3" spans="1:33" s="1" customFormat="1" ht="16" thickBot="1" x14ac:dyDescent="0.25">
      <c r="A3" s="89"/>
      <c r="B3" s="90"/>
      <c r="C3" s="102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1"/>
      <c r="V3" s="65"/>
      <c r="W3" s="66"/>
      <c r="X3" s="69"/>
      <c r="Y3" s="69"/>
      <c r="Z3" s="38"/>
      <c r="AA3" s="38"/>
      <c r="AB3" s="75"/>
      <c r="AC3" s="75"/>
      <c r="AD3" s="75"/>
      <c r="AE3" s="75"/>
      <c r="AF3" s="75"/>
      <c r="AG3" s="75"/>
    </row>
    <row r="4" spans="1:33" s="1" customFormat="1" x14ac:dyDescent="0.2">
      <c r="A4" s="92" t="s">
        <v>36</v>
      </c>
      <c r="B4" s="93"/>
      <c r="C4" s="94"/>
      <c r="D4" s="22" t="s">
        <v>37</v>
      </c>
      <c r="E4" s="36"/>
      <c r="F4" s="36"/>
      <c r="G4" s="37">
        <v>0</v>
      </c>
      <c r="H4" s="37"/>
      <c r="I4" s="37"/>
      <c r="J4" s="44"/>
      <c r="K4" s="51">
        <v>0.1</v>
      </c>
      <c r="L4" s="51">
        <v>0.25</v>
      </c>
      <c r="M4" s="51">
        <v>0.55000000000000004</v>
      </c>
      <c r="N4" s="51">
        <v>0.1</v>
      </c>
      <c r="O4" s="54">
        <v>0.1</v>
      </c>
      <c r="P4" s="54">
        <v>0.1</v>
      </c>
      <c r="Q4" s="51">
        <v>0.15</v>
      </c>
      <c r="R4" s="51">
        <v>0.25</v>
      </c>
      <c r="S4" s="51">
        <v>0.45</v>
      </c>
      <c r="T4" s="52">
        <v>0.1</v>
      </c>
      <c r="U4" s="53">
        <v>0.05</v>
      </c>
      <c r="V4" s="65"/>
      <c r="W4" s="66"/>
      <c r="X4" s="69"/>
      <c r="Y4" s="69"/>
      <c r="Z4" s="77"/>
      <c r="AA4" s="77"/>
      <c r="AB4" s="75"/>
      <c r="AC4" s="75"/>
      <c r="AD4" s="75"/>
      <c r="AE4" s="75"/>
      <c r="AF4" s="75"/>
      <c r="AG4" s="75"/>
    </row>
    <row r="5" spans="1:33" s="1" customFormat="1" x14ac:dyDescent="0.2">
      <c r="A5" s="95" t="s">
        <v>38</v>
      </c>
      <c r="B5" s="96"/>
      <c r="C5" s="97"/>
      <c r="D5" s="45" t="s">
        <v>39</v>
      </c>
      <c r="E5" s="38"/>
      <c r="F5" s="38"/>
      <c r="G5" s="39">
        <v>0</v>
      </c>
      <c r="H5" s="39"/>
      <c r="I5" s="39"/>
      <c r="J5"/>
      <c r="K5" s="46">
        <f t="shared" ref="K5:U5" si="0">$J$6*K4</f>
        <v>0.5</v>
      </c>
      <c r="L5" s="46">
        <f t="shared" si="0"/>
        <v>1.25</v>
      </c>
      <c r="M5" s="46">
        <f t="shared" si="0"/>
        <v>2.75</v>
      </c>
      <c r="N5" s="46">
        <f t="shared" si="0"/>
        <v>0.5</v>
      </c>
      <c r="O5" s="46">
        <f t="shared" si="0"/>
        <v>0.5</v>
      </c>
      <c r="P5" s="46">
        <f t="shared" si="0"/>
        <v>0.5</v>
      </c>
      <c r="Q5" s="46">
        <f t="shared" si="0"/>
        <v>0.75</v>
      </c>
      <c r="R5" s="46">
        <f t="shared" si="0"/>
        <v>1.25</v>
      </c>
      <c r="S5" s="46">
        <f t="shared" si="0"/>
        <v>2.25</v>
      </c>
      <c r="T5" s="46">
        <f t="shared" si="0"/>
        <v>0.5</v>
      </c>
      <c r="U5" s="47">
        <f t="shared" si="0"/>
        <v>0.25</v>
      </c>
      <c r="V5" s="65"/>
      <c r="W5" s="66"/>
      <c r="X5" s="69"/>
      <c r="Y5" s="69"/>
      <c r="Z5" s="46"/>
      <c r="AA5" s="46"/>
      <c r="AB5" s="75"/>
      <c r="AC5" s="75"/>
      <c r="AD5" s="75"/>
      <c r="AE5" s="75"/>
      <c r="AF5" s="75"/>
      <c r="AG5" s="75"/>
    </row>
    <row r="6" spans="1:33" s="1" customFormat="1" x14ac:dyDescent="0.2">
      <c r="A6" s="95" t="s">
        <v>40</v>
      </c>
      <c r="B6" s="96"/>
      <c r="C6" s="97"/>
      <c r="D6" s="45" t="s">
        <v>39</v>
      </c>
      <c r="E6" s="38"/>
      <c r="F6" s="38"/>
      <c r="G6" s="39">
        <v>0</v>
      </c>
      <c r="H6" s="39"/>
      <c r="I6" s="39"/>
      <c r="J6" s="48">
        <f>SUMIF($I$8:$I$12,4,$J$8:$J$12)</f>
        <v>5</v>
      </c>
      <c r="K6" s="13">
        <f t="shared" ref="K6:U6" si="1">K7/$J$6</f>
        <v>0.2</v>
      </c>
      <c r="L6" s="13">
        <f t="shared" si="1"/>
        <v>0.4</v>
      </c>
      <c r="M6" s="13">
        <f t="shared" si="1"/>
        <v>0.2</v>
      </c>
      <c r="N6" s="13">
        <f t="shared" si="1"/>
        <v>0.2</v>
      </c>
      <c r="O6" s="13">
        <f t="shared" si="1"/>
        <v>0</v>
      </c>
      <c r="P6" s="13">
        <f t="shared" si="1"/>
        <v>0</v>
      </c>
      <c r="Q6" s="13">
        <f t="shared" si="1"/>
        <v>0.2</v>
      </c>
      <c r="R6" s="13">
        <f t="shared" si="1"/>
        <v>0.4</v>
      </c>
      <c r="S6" s="13">
        <f t="shared" si="1"/>
        <v>0.2</v>
      </c>
      <c r="T6" s="13">
        <f t="shared" si="1"/>
        <v>0</v>
      </c>
      <c r="U6" s="14">
        <f t="shared" si="1"/>
        <v>0.2</v>
      </c>
      <c r="V6" s="65"/>
      <c r="W6" s="66"/>
      <c r="X6" s="69"/>
      <c r="Y6" s="69"/>
      <c r="Z6" s="76"/>
      <c r="AA6" s="76"/>
      <c r="AB6" s="75"/>
      <c r="AC6" s="75"/>
      <c r="AD6" s="75"/>
      <c r="AE6" s="75"/>
      <c r="AF6" s="75"/>
      <c r="AG6" s="75"/>
    </row>
    <row r="7" spans="1:33" s="1" customFormat="1" ht="16" thickBot="1" x14ac:dyDescent="0.25">
      <c r="A7" s="98" t="s">
        <v>41</v>
      </c>
      <c r="B7" s="99"/>
      <c r="C7" s="100"/>
      <c r="D7" s="49" t="s">
        <v>39</v>
      </c>
      <c r="E7" s="40"/>
      <c r="F7" s="40"/>
      <c r="G7" s="41">
        <v>0</v>
      </c>
      <c r="H7" s="41"/>
      <c r="I7" s="41"/>
      <c r="J7" s="50"/>
      <c r="K7" s="42">
        <f t="shared" ref="K7:U7" si="2">SUMIF($I$8:$I$12,4,K$8:K$12)</f>
        <v>1</v>
      </c>
      <c r="L7" s="42">
        <f t="shared" si="2"/>
        <v>2</v>
      </c>
      <c r="M7" s="42">
        <f t="shared" si="2"/>
        <v>1</v>
      </c>
      <c r="N7" s="42">
        <f t="shared" si="2"/>
        <v>1</v>
      </c>
      <c r="O7" s="42">
        <f t="shared" si="2"/>
        <v>0</v>
      </c>
      <c r="P7" s="42">
        <f t="shared" si="2"/>
        <v>0</v>
      </c>
      <c r="Q7" s="42">
        <f t="shared" si="2"/>
        <v>1</v>
      </c>
      <c r="R7" s="42">
        <f t="shared" si="2"/>
        <v>2</v>
      </c>
      <c r="S7" s="42">
        <f t="shared" si="2"/>
        <v>1</v>
      </c>
      <c r="T7" s="42">
        <f t="shared" si="2"/>
        <v>0</v>
      </c>
      <c r="U7" s="43">
        <f t="shared" si="2"/>
        <v>1</v>
      </c>
      <c r="V7" s="65"/>
      <c r="W7" s="66"/>
      <c r="X7" s="69"/>
      <c r="Y7" s="69"/>
      <c r="Z7" s="46"/>
      <c r="AA7" s="46"/>
      <c r="AB7" s="75"/>
      <c r="AC7" s="75"/>
      <c r="AD7" s="75"/>
      <c r="AE7" s="75"/>
      <c r="AF7" s="75"/>
      <c r="AG7" s="75"/>
    </row>
    <row r="8" spans="1:33" ht="15" customHeight="1" outlineLevel="1" x14ac:dyDescent="0.2">
      <c r="A8" s="16" t="s">
        <v>59</v>
      </c>
      <c r="B8" s="58">
        <v>10544313</v>
      </c>
      <c r="C8" s="58" t="s">
        <v>60</v>
      </c>
      <c r="D8" s="16" t="s">
        <v>61</v>
      </c>
      <c r="E8" s="17">
        <v>44070</v>
      </c>
      <c r="F8" s="17" t="s">
        <v>62</v>
      </c>
      <c r="G8" s="8">
        <f t="shared" ref="G8:G12" si="3">ROW()-49</f>
        <v>-41</v>
      </c>
      <c r="H8" s="9">
        <v>9</v>
      </c>
      <c r="I8" s="10">
        <v>4</v>
      </c>
      <c r="J8" s="10">
        <v>1</v>
      </c>
      <c r="K8" s="5"/>
      <c r="L8" s="12"/>
      <c r="M8" s="12">
        <v>1</v>
      </c>
      <c r="N8" s="12"/>
      <c r="O8" s="5"/>
      <c r="P8" s="5"/>
      <c r="Q8" s="5"/>
      <c r="R8" s="12"/>
      <c r="S8" s="12">
        <v>1</v>
      </c>
      <c r="T8" s="12"/>
      <c r="U8" s="20"/>
      <c r="V8" s="60"/>
      <c r="W8" s="5" t="s">
        <v>49</v>
      </c>
      <c r="X8" s="72"/>
      <c r="Y8" s="72"/>
      <c r="Z8" s="78">
        <v>4.71</v>
      </c>
      <c r="AA8" s="78">
        <v>10.47</v>
      </c>
      <c r="AB8" s="4" t="s">
        <v>46</v>
      </c>
      <c r="AC8" s="4" t="s">
        <v>48</v>
      </c>
      <c r="AD8" s="4" t="s">
        <v>46</v>
      </c>
      <c r="AE8" s="4" t="s">
        <v>47</v>
      </c>
      <c r="AF8" s="4" t="s">
        <v>46</v>
      </c>
      <c r="AG8" s="4" t="s">
        <v>47</v>
      </c>
    </row>
    <row r="9" spans="1:33" ht="15" customHeight="1" outlineLevel="1" x14ac:dyDescent="0.2">
      <c r="A9" s="16" t="s">
        <v>63</v>
      </c>
      <c r="B9" s="58">
        <v>12161642</v>
      </c>
      <c r="C9" s="58" t="s">
        <v>50</v>
      </c>
      <c r="D9" s="16" t="s">
        <v>61</v>
      </c>
      <c r="E9" s="17">
        <v>31521</v>
      </c>
      <c r="F9" s="17" t="s">
        <v>64</v>
      </c>
      <c r="G9" s="8">
        <f t="shared" si="3"/>
        <v>-40</v>
      </c>
      <c r="H9" s="9">
        <v>8</v>
      </c>
      <c r="I9" s="12">
        <v>4</v>
      </c>
      <c r="J9" s="12">
        <v>1</v>
      </c>
      <c r="K9" s="5"/>
      <c r="L9" s="12">
        <v>1</v>
      </c>
      <c r="M9" s="12"/>
      <c r="N9" s="12"/>
      <c r="O9" s="12"/>
      <c r="P9" s="5"/>
      <c r="Q9" s="5"/>
      <c r="R9" s="12">
        <v>1</v>
      </c>
      <c r="S9" s="12"/>
      <c r="T9" s="12"/>
      <c r="U9" s="20"/>
      <c r="V9" s="60"/>
      <c r="W9" s="5" t="s">
        <v>49</v>
      </c>
      <c r="X9" s="70"/>
      <c r="Y9" s="70"/>
      <c r="Z9" s="78">
        <v>1.22</v>
      </c>
      <c r="AA9" s="78">
        <v>1.23</v>
      </c>
      <c r="AB9" s="4" t="s">
        <v>46</v>
      </c>
      <c r="AC9" s="4" t="s">
        <v>47</v>
      </c>
      <c r="AD9" s="4" t="s">
        <v>46</v>
      </c>
      <c r="AE9" s="4" t="s">
        <v>47</v>
      </c>
      <c r="AF9" s="4" t="s">
        <v>46</v>
      </c>
      <c r="AG9" s="4" t="s">
        <v>52</v>
      </c>
    </row>
    <row r="10" spans="1:33" ht="15" customHeight="1" outlineLevel="1" x14ac:dyDescent="0.2">
      <c r="A10" s="16" t="s">
        <v>65</v>
      </c>
      <c r="B10" s="58">
        <v>11852567</v>
      </c>
      <c r="C10" s="58" t="s">
        <v>66</v>
      </c>
      <c r="D10" s="16" t="s">
        <v>61</v>
      </c>
      <c r="E10" s="17">
        <v>30945</v>
      </c>
      <c r="F10" s="17" t="s">
        <v>64</v>
      </c>
      <c r="G10" s="8">
        <f t="shared" si="3"/>
        <v>-39</v>
      </c>
      <c r="H10" s="9">
        <v>8</v>
      </c>
      <c r="I10" s="12">
        <v>4</v>
      </c>
      <c r="J10" s="12">
        <v>1</v>
      </c>
      <c r="K10" s="24"/>
      <c r="L10" s="12">
        <v>1</v>
      </c>
      <c r="M10" s="12"/>
      <c r="N10" s="12"/>
      <c r="O10" s="5"/>
      <c r="P10" s="5"/>
      <c r="Q10" s="23"/>
      <c r="R10" s="12">
        <v>1</v>
      </c>
      <c r="S10" s="12"/>
      <c r="T10" s="12"/>
      <c r="U10" s="20"/>
      <c r="V10" s="60"/>
      <c r="W10" s="5" t="s">
        <v>54</v>
      </c>
      <c r="X10" s="70"/>
      <c r="Y10" s="70"/>
      <c r="Z10" s="78">
        <v>1.71</v>
      </c>
      <c r="AA10" s="78">
        <v>5.12</v>
      </c>
      <c r="AB10" s="4" t="s">
        <v>46</v>
      </c>
      <c r="AC10" s="4" t="s">
        <v>52</v>
      </c>
      <c r="AD10" s="4" t="s">
        <v>46</v>
      </c>
      <c r="AE10" s="4" t="s">
        <v>52</v>
      </c>
      <c r="AF10" s="4" t="s">
        <v>46</v>
      </c>
      <c r="AG10" s="4" t="s">
        <v>52</v>
      </c>
    </row>
    <row r="11" spans="1:33" ht="15" customHeight="1" outlineLevel="1" x14ac:dyDescent="0.2">
      <c r="A11" s="16" t="s">
        <v>67</v>
      </c>
      <c r="B11" s="58">
        <v>12049457</v>
      </c>
      <c r="C11" s="58" t="s">
        <v>66</v>
      </c>
      <c r="D11" s="16" t="s">
        <v>39</v>
      </c>
      <c r="E11" s="17">
        <v>30945</v>
      </c>
      <c r="F11" s="17" t="s">
        <v>68</v>
      </c>
      <c r="G11" s="8">
        <f t="shared" si="3"/>
        <v>-38</v>
      </c>
      <c r="H11" s="9">
        <v>10</v>
      </c>
      <c r="I11" s="12">
        <v>4</v>
      </c>
      <c r="J11" s="12">
        <v>1</v>
      </c>
      <c r="K11" s="5"/>
      <c r="L11" s="12"/>
      <c r="M11" s="12"/>
      <c r="N11" s="12">
        <v>1</v>
      </c>
      <c r="O11" s="5"/>
      <c r="P11" s="5"/>
      <c r="Q11" s="12"/>
      <c r="R11" s="12"/>
      <c r="S11" s="12"/>
      <c r="T11" s="12"/>
      <c r="U11" s="20">
        <v>1</v>
      </c>
      <c r="V11" s="60"/>
      <c r="W11" s="5"/>
      <c r="X11" s="70" t="s">
        <v>69</v>
      </c>
      <c r="Y11" s="70"/>
      <c r="Z11" s="78">
        <v>2.31</v>
      </c>
      <c r="AA11" s="78">
        <v>2.3199999999999998</v>
      </c>
      <c r="AB11" s="4" t="s">
        <v>46</v>
      </c>
      <c r="AC11" s="4" t="s">
        <v>48</v>
      </c>
      <c r="AD11" s="4" t="s">
        <v>46</v>
      </c>
      <c r="AE11" s="4" t="s">
        <v>47</v>
      </c>
      <c r="AF11" s="4" t="s">
        <v>55</v>
      </c>
      <c r="AG11" s="4" t="s">
        <v>48</v>
      </c>
    </row>
    <row r="12" spans="1:33" ht="15" customHeight="1" outlineLevel="1" thickBot="1" x14ac:dyDescent="0.25">
      <c r="A12" s="18" t="s">
        <v>70</v>
      </c>
      <c r="B12" s="59">
        <v>11407181</v>
      </c>
      <c r="C12" s="59" t="s">
        <v>66</v>
      </c>
      <c r="D12" s="18" t="s">
        <v>39</v>
      </c>
      <c r="E12" s="57">
        <v>30945</v>
      </c>
      <c r="F12" s="57" t="s">
        <v>64</v>
      </c>
      <c r="G12" s="8">
        <f t="shared" si="3"/>
        <v>-37</v>
      </c>
      <c r="H12" s="11">
        <v>9</v>
      </c>
      <c r="I12" s="19">
        <v>4</v>
      </c>
      <c r="J12" s="19">
        <v>1</v>
      </c>
      <c r="K12" s="19">
        <v>1</v>
      </c>
      <c r="L12" s="19"/>
      <c r="M12" s="19"/>
      <c r="N12" s="19"/>
      <c r="O12" s="6"/>
      <c r="P12" s="6"/>
      <c r="Q12" s="19">
        <v>1</v>
      </c>
      <c r="R12" s="19"/>
      <c r="S12" s="19"/>
      <c r="T12" s="19"/>
      <c r="U12" s="21"/>
      <c r="V12" s="61"/>
      <c r="W12" s="7"/>
      <c r="X12" s="71"/>
      <c r="Y12" s="80"/>
      <c r="Z12" s="78">
        <v>3.71</v>
      </c>
      <c r="AA12" s="78">
        <v>12.35</v>
      </c>
      <c r="AB12" s="4" t="s">
        <v>46</v>
      </c>
      <c r="AC12" s="4" t="s">
        <v>47</v>
      </c>
      <c r="AD12" s="4" t="s">
        <v>51</v>
      </c>
      <c r="AE12" s="4" t="s">
        <v>47</v>
      </c>
      <c r="AF12" s="4" t="s">
        <v>51</v>
      </c>
      <c r="AG12" s="4" t="s">
        <v>47</v>
      </c>
    </row>
    <row r="15" spans="1:33" x14ac:dyDescent="0.2">
      <c r="A15" s="17" t="s">
        <v>101</v>
      </c>
    </row>
  </sheetData>
  <sheetProtection sort="0" autoFilter="0" pivotTables="0"/>
  <autoFilter ref="A1:AG12" xr:uid="{FA0903AE-4ECA-4E08-A3D3-E5C95364D653}"/>
  <mergeCells count="6">
    <mergeCell ref="D2:U3"/>
    <mergeCell ref="A4:C4"/>
    <mergeCell ref="A5:C5"/>
    <mergeCell ref="A6:C6"/>
    <mergeCell ref="A7:C7"/>
    <mergeCell ref="A2:C3"/>
  </mergeCells>
  <conditionalFormatting sqref="H1:H1048576">
    <cfRule type="containsText" dxfId="7" priority="23" operator="containsText" text="29">
      <formula>NOT(ISERROR(SEARCH("29",H1)))</formula>
    </cfRule>
  </conditionalFormatting>
  <conditionalFormatting sqref="H8:H12">
    <cfRule type="containsText" dxfId="6" priority="20" operator="containsText" text="11">
      <formula>NOT(ISERROR(SEARCH("11",H8)))</formula>
    </cfRule>
    <cfRule type="containsText" dxfId="5" priority="21" operator="containsText" text="10">
      <formula>NOT(ISERROR(SEARCH("10",H8)))</formula>
    </cfRule>
    <cfRule type="containsText" dxfId="4" priority="22" operator="containsText" text="98">
      <formula>NOT(ISERROR(SEARCH("98",H8)))</formula>
    </cfRule>
  </conditionalFormatting>
  <conditionalFormatting sqref="AA1:AA1048576">
    <cfRule type="containsText" dxfId="3" priority="2" operator="containsText" text=" 0 Y">
      <formula>NOT(ISERROR(SEARCH(" 0 Y",AA1)))</formula>
    </cfRule>
  </conditionalFormatting>
  <conditionalFormatting sqref="AA8:AA12">
    <cfRule type="cellIs" dxfId="2" priority="1" operator="lessThan">
      <formula>1</formula>
    </cfRule>
  </conditionalFormatting>
  <conditionalFormatting sqref="AB1:AG1048576">
    <cfRule type="cellIs" dxfId="1" priority="4" operator="equal">
      <formula>"Ahead"</formula>
    </cfRule>
    <cfRule type="cellIs" dxfId="0" priority="5" operator="equal">
      <formula>"Partially On-Track"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74CEBF-FD71-4F9E-B1B2-2A37F00BF0E8}">
          <x14:formula1>
            <xm:f>'Sheet 2'!$A$1:$A$4</xm:f>
          </x14:formula1>
          <xm:sqref>W8:W12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0953-C6BE-4C6C-8187-B1320BD39D8B}">
  <dimension ref="A1:C7"/>
  <sheetViews>
    <sheetView workbookViewId="0">
      <selection activeCell="C51" sqref="C51"/>
    </sheetView>
  </sheetViews>
  <sheetFormatPr baseColWidth="10" defaultColWidth="8.83203125" defaultRowHeight="15" x14ac:dyDescent="0.2"/>
  <cols>
    <col min="1" max="1" width="15.6640625" customWidth="1"/>
    <col min="2" max="2" width="23.1640625" customWidth="1"/>
    <col min="3" max="3" width="9.83203125" bestFit="1" customWidth="1"/>
  </cols>
  <sheetData>
    <row r="1" spans="1:3" x14ac:dyDescent="0.2">
      <c r="A1" s="33" t="s">
        <v>80</v>
      </c>
      <c r="B1" s="33" t="s">
        <v>81</v>
      </c>
    </row>
    <row r="2" spans="1:3" x14ac:dyDescent="0.2">
      <c r="A2" s="34">
        <v>12226388</v>
      </c>
      <c r="B2" s="34" t="s">
        <v>72</v>
      </c>
      <c r="C2" s="35">
        <v>45236</v>
      </c>
    </row>
    <row r="3" spans="1:3" x14ac:dyDescent="0.2">
      <c r="A3" s="34" t="s">
        <v>82</v>
      </c>
      <c r="B3" s="34" t="s">
        <v>83</v>
      </c>
      <c r="C3" s="35">
        <v>45271</v>
      </c>
    </row>
    <row r="4" spans="1:3" x14ac:dyDescent="0.2">
      <c r="A4" s="34" t="s">
        <v>84</v>
      </c>
      <c r="B4" s="34" t="s">
        <v>71</v>
      </c>
      <c r="C4" s="35">
        <v>45215</v>
      </c>
    </row>
    <row r="5" spans="1:3" x14ac:dyDescent="0.2">
      <c r="A5" s="34" t="s">
        <v>85</v>
      </c>
      <c r="B5" s="34" t="s">
        <v>53</v>
      </c>
      <c r="C5" s="35">
        <v>45201</v>
      </c>
    </row>
    <row r="6" spans="1:3" x14ac:dyDescent="0.2">
      <c r="A6" s="34" t="s">
        <v>86</v>
      </c>
      <c r="B6" s="34" t="s">
        <v>87</v>
      </c>
      <c r="C6" s="35">
        <v>45257</v>
      </c>
    </row>
    <row r="7" spans="1:3" x14ac:dyDescent="0.2">
      <c r="A7" s="34" t="s">
        <v>88</v>
      </c>
      <c r="B7" s="34" t="s">
        <v>89</v>
      </c>
      <c r="C7" s="35">
        <v>45180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BE99-B35F-4ABE-95C8-6C410E793880}">
  <dimension ref="B3:I9"/>
  <sheetViews>
    <sheetView workbookViewId="0">
      <selection activeCell="F9" sqref="F9"/>
    </sheetView>
  </sheetViews>
  <sheetFormatPr baseColWidth="10" defaultColWidth="8.83203125" defaultRowHeight="15" x14ac:dyDescent="0.2"/>
  <cols>
    <col min="1" max="1" width="3.5" bestFit="1" customWidth="1"/>
    <col min="2" max="2" width="14.1640625" customWidth="1"/>
    <col min="3" max="3" width="21.33203125" customWidth="1"/>
    <col min="4" max="4" width="13.5" bestFit="1" customWidth="1"/>
    <col min="5" max="5" width="19.5" bestFit="1" customWidth="1"/>
    <col min="6" max="6" width="15" customWidth="1"/>
    <col min="7" max="7" width="17.83203125" customWidth="1"/>
    <col min="8" max="8" width="19.5" customWidth="1"/>
    <col min="9" max="9" width="42.1640625" hidden="1" customWidth="1"/>
  </cols>
  <sheetData>
    <row r="3" spans="2:9" ht="15" customHeight="1" x14ac:dyDescent="0.2">
      <c r="B3" s="81" t="s">
        <v>90</v>
      </c>
      <c r="C3" s="82" t="s">
        <v>81</v>
      </c>
      <c r="D3" s="82" t="s">
        <v>91</v>
      </c>
      <c r="E3" s="82" t="s">
        <v>92</v>
      </c>
      <c r="F3" s="83" t="s">
        <v>93</v>
      </c>
      <c r="G3" s="82" t="s">
        <v>94</v>
      </c>
      <c r="H3" s="82" t="s">
        <v>95</v>
      </c>
      <c r="I3" s="82" t="s">
        <v>96</v>
      </c>
    </row>
    <row r="4" spans="2:9" ht="17" x14ac:dyDescent="0.2">
      <c r="B4" s="81">
        <v>1</v>
      </c>
      <c r="C4" s="84" t="s">
        <v>57</v>
      </c>
      <c r="D4" s="85">
        <v>10</v>
      </c>
      <c r="E4" s="85" t="s">
        <v>35</v>
      </c>
      <c r="F4" s="85" t="s">
        <v>58</v>
      </c>
      <c r="G4" s="85" t="s">
        <v>90</v>
      </c>
      <c r="H4" s="85" t="s">
        <v>97</v>
      </c>
      <c r="I4" s="85">
        <v>6.7</v>
      </c>
    </row>
    <row r="5" spans="2:9" ht="17" x14ac:dyDescent="0.2">
      <c r="B5" s="81">
        <v>2</v>
      </c>
      <c r="C5" s="84" t="s">
        <v>45</v>
      </c>
      <c r="D5" s="85">
        <v>10</v>
      </c>
      <c r="E5" s="85" t="s">
        <v>34</v>
      </c>
      <c r="F5" s="85" t="s">
        <v>56</v>
      </c>
      <c r="G5" s="85" t="s">
        <v>98</v>
      </c>
      <c r="H5" s="85" t="s">
        <v>99</v>
      </c>
      <c r="I5" s="85">
        <v>6.7</v>
      </c>
    </row>
    <row r="6" spans="2:9" ht="17" x14ac:dyDescent="0.2">
      <c r="B6" s="81">
        <v>3</v>
      </c>
      <c r="C6" s="84" t="s">
        <v>79</v>
      </c>
      <c r="D6" s="85">
        <v>9</v>
      </c>
      <c r="E6" s="85" t="s">
        <v>44</v>
      </c>
      <c r="F6" s="85" t="s">
        <v>74</v>
      </c>
      <c r="G6" s="85" t="s">
        <v>90</v>
      </c>
      <c r="H6" s="85" t="s">
        <v>100</v>
      </c>
      <c r="I6" s="85">
        <v>13.7</v>
      </c>
    </row>
    <row r="7" spans="2:9" ht="17" x14ac:dyDescent="0.2">
      <c r="B7" s="81">
        <v>4</v>
      </c>
      <c r="C7" s="84" t="s">
        <v>73</v>
      </c>
      <c r="D7" s="85">
        <v>9</v>
      </c>
      <c r="E7" s="85" t="s">
        <v>42</v>
      </c>
      <c r="F7" s="85" t="s">
        <v>74</v>
      </c>
      <c r="G7" s="85" t="s">
        <v>90</v>
      </c>
      <c r="H7" s="85" t="s">
        <v>100</v>
      </c>
      <c r="I7" s="85">
        <v>7.1</v>
      </c>
    </row>
    <row r="8" spans="2:9" ht="17" x14ac:dyDescent="0.2">
      <c r="B8" s="81">
        <v>5</v>
      </c>
      <c r="C8" s="84" t="s">
        <v>78</v>
      </c>
      <c r="D8" s="85">
        <v>9</v>
      </c>
      <c r="E8" s="85" t="s">
        <v>43</v>
      </c>
      <c r="F8" s="85" t="s">
        <v>74</v>
      </c>
      <c r="G8" s="85" t="s">
        <v>90</v>
      </c>
      <c r="H8" s="85" t="s">
        <v>100</v>
      </c>
      <c r="I8" s="85">
        <v>7.7</v>
      </c>
    </row>
    <row r="9" spans="2:9" ht="17" x14ac:dyDescent="0.2">
      <c r="B9" s="81">
        <v>6</v>
      </c>
      <c r="C9" s="84" t="s">
        <v>77</v>
      </c>
      <c r="D9" s="85">
        <v>9</v>
      </c>
      <c r="E9" s="85" t="s">
        <v>43</v>
      </c>
      <c r="F9" s="85"/>
      <c r="G9" s="85" t="s">
        <v>98</v>
      </c>
      <c r="H9" s="85" t="s">
        <v>100</v>
      </c>
      <c r="I9" s="85">
        <v>9.6999999999999993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48B3-A895-4813-A1ED-2F809FAAAF80}">
  <dimension ref="A1:A4"/>
  <sheetViews>
    <sheetView workbookViewId="0">
      <selection activeCell="C23" sqref="C23"/>
    </sheetView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49</v>
      </c>
    </row>
    <row r="3" spans="1:1" x14ac:dyDescent="0.2">
      <c r="A3" t="s">
        <v>54</v>
      </c>
    </row>
    <row r="4" spans="1:1" x14ac:dyDescent="0.2">
      <c r="A4" t="s">
        <v>75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FTE 2023 rating</vt:lpstr>
      <vt:lpstr>Sheet2</vt:lpstr>
      <vt:lpstr>Grade 9+ Promotion 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Pangilinan, Cielo</dc:creator>
  <cp:keywords/>
  <dc:description/>
  <cp:lastModifiedBy>Kau, Derchang</cp:lastModifiedBy>
  <cp:revision/>
  <dcterms:created xsi:type="dcterms:W3CDTF">2014-06-25T18:29:28Z</dcterms:created>
  <dcterms:modified xsi:type="dcterms:W3CDTF">2024-01-03T01:28:11Z</dcterms:modified>
  <cp:category/>
  <cp:contentStatus/>
</cp:coreProperties>
</file>