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T2" i="7"/>
  <c r="R2"/>
  <c r="P2"/>
  <c r="N2"/>
  <c r="L2"/>
  <c r="J2"/>
  <c r="P180" i="2"/>
  <c r="O180"/>
  <c r="N180"/>
  <c r="M180"/>
  <c r="L180"/>
  <c r="K180"/>
  <c r="G180"/>
  <c r="F180"/>
  <c r="E180"/>
  <c r="D180"/>
  <c r="C180"/>
  <c r="B180"/>
  <c r="P61" i="3"/>
  <c r="O61"/>
  <c r="N61"/>
  <c r="M61"/>
  <c r="L61"/>
  <c r="K61"/>
  <c r="P60"/>
  <c r="O60"/>
  <c r="N60"/>
  <c r="M60"/>
  <c r="L60"/>
  <c r="K60"/>
  <c r="P177" i="2"/>
  <c r="O177"/>
  <c r="N177"/>
  <c r="M177"/>
  <c r="L177"/>
  <c r="K177"/>
  <c r="H178"/>
  <c r="G177"/>
  <c r="F177"/>
  <c r="E177"/>
  <c r="D177"/>
  <c r="C177"/>
  <c r="B177"/>
  <c r="D5" i="7"/>
  <c r="H175" i="2"/>
  <c r="P174"/>
  <c r="O174"/>
  <c r="N174"/>
  <c r="M174"/>
  <c r="L174"/>
  <c r="K174"/>
  <c r="G174"/>
  <c r="F174"/>
  <c r="E174"/>
  <c r="D174"/>
  <c r="C174"/>
  <c r="B174"/>
  <c r="P59" i="3"/>
  <c r="O59"/>
  <c r="N59"/>
  <c r="M59"/>
  <c r="L59"/>
  <c r="P58"/>
  <c r="O58"/>
  <c r="N58"/>
  <c r="M58"/>
  <c r="L58"/>
  <c r="K59"/>
  <c r="K58"/>
  <c r="X99" i="8"/>
  <c r="V99"/>
  <c r="T99"/>
  <c r="R99"/>
  <c r="P99"/>
  <c r="X98"/>
  <c r="V98"/>
  <c r="T98"/>
  <c r="R98"/>
  <c r="P98"/>
  <c r="X97"/>
  <c r="V97"/>
  <c r="T97"/>
  <c r="R97"/>
  <c r="P97"/>
  <c r="K97"/>
  <c r="X96"/>
  <c r="V96"/>
  <c r="T96"/>
  <c r="R96"/>
  <c r="P96"/>
  <c r="K96"/>
  <c r="X95"/>
  <c r="V95"/>
  <c r="T95"/>
  <c r="R95"/>
  <c r="P95"/>
  <c r="K95"/>
  <c r="X94"/>
  <c r="V94"/>
  <c r="T94"/>
  <c r="R94"/>
  <c r="P94"/>
  <c r="K94"/>
  <c r="X93"/>
  <c r="V93"/>
  <c r="T93"/>
  <c r="R93"/>
  <c r="P93"/>
  <c r="K93"/>
  <c r="X92"/>
  <c r="V92"/>
  <c r="T92"/>
  <c r="R92"/>
  <c r="P92"/>
  <c r="K92"/>
  <c r="E92"/>
  <c r="X91"/>
  <c r="V91"/>
  <c r="T91"/>
  <c r="R91"/>
  <c r="P91"/>
  <c r="K91"/>
  <c r="E91"/>
  <c r="X90"/>
  <c r="V90"/>
  <c r="T90"/>
  <c r="R90"/>
  <c r="P90"/>
  <c r="K90"/>
  <c r="I90"/>
  <c r="E90"/>
  <c r="X89"/>
  <c r="V89"/>
  <c r="T89"/>
  <c r="R89"/>
  <c r="P89"/>
  <c r="K89"/>
  <c r="I89"/>
  <c r="E89"/>
  <c r="X88"/>
  <c r="V88"/>
  <c r="T88"/>
  <c r="R88"/>
  <c r="P88"/>
  <c r="K88"/>
  <c r="I88"/>
  <c r="E88"/>
  <c r="X87"/>
  <c r="V87"/>
  <c r="T87"/>
  <c r="R87"/>
  <c r="P87"/>
  <c r="K87"/>
  <c r="I87"/>
  <c r="E87"/>
  <c r="X86"/>
  <c r="V86"/>
  <c r="T86"/>
  <c r="R86"/>
  <c r="P86"/>
  <c r="K86"/>
  <c r="I86"/>
  <c r="E86"/>
  <c r="X85"/>
  <c r="V85"/>
  <c r="T85"/>
  <c r="R85"/>
  <c r="P85"/>
  <c r="K85"/>
  <c r="I85"/>
  <c r="G85"/>
  <c r="E85"/>
  <c r="X84"/>
  <c r="V84"/>
  <c r="T84"/>
  <c r="R84"/>
  <c r="P84"/>
  <c r="K84"/>
  <c r="I84"/>
  <c r="G84"/>
  <c r="E84"/>
  <c r="X83"/>
  <c r="V83"/>
  <c r="T83"/>
  <c r="R83"/>
  <c r="P83"/>
  <c r="K83"/>
  <c r="I83"/>
  <c r="G83"/>
  <c r="E83"/>
  <c r="X82"/>
  <c r="V82"/>
  <c r="T82"/>
  <c r="R82"/>
  <c r="P82"/>
  <c r="K82"/>
  <c r="I82"/>
  <c r="G82"/>
  <c r="E82"/>
  <c r="X81"/>
  <c r="V81"/>
  <c r="T81"/>
  <c r="R81"/>
  <c r="P81"/>
  <c r="K81"/>
  <c r="I81"/>
  <c r="G81"/>
  <c r="E81"/>
  <c r="X80"/>
  <c r="V80"/>
  <c r="T80"/>
  <c r="R80"/>
  <c r="P80"/>
  <c r="K80"/>
  <c r="I80"/>
  <c r="G80"/>
  <c r="E80"/>
  <c r="X79"/>
  <c r="V79"/>
  <c r="T79"/>
  <c r="R79"/>
  <c r="P79"/>
  <c r="K79"/>
  <c r="I79"/>
  <c r="G79"/>
  <c r="E79"/>
  <c r="X78"/>
  <c r="V78"/>
  <c r="T78"/>
  <c r="R78"/>
  <c r="P78"/>
  <c r="K78"/>
  <c r="I78"/>
  <c r="G78"/>
  <c r="E78"/>
  <c r="X77"/>
  <c r="V77"/>
  <c r="T77"/>
  <c r="R77"/>
  <c r="P77"/>
  <c r="K77"/>
  <c r="I77"/>
  <c r="G77"/>
  <c r="E77"/>
  <c r="C77"/>
  <c r="X76"/>
  <c r="V76"/>
  <c r="T76"/>
  <c r="R76"/>
  <c r="P76"/>
  <c r="K76"/>
  <c r="I76"/>
  <c r="G76"/>
  <c r="E76"/>
  <c r="C76"/>
  <c r="X75"/>
  <c r="V75"/>
  <c r="T75"/>
  <c r="R75"/>
  <c r="P75"/>
  <c r="K75"/>
  <c r="I75"/>
  <c r="G75"/>
  <c r="E75"/>
  <c r="C75"/>
  <c r="X74"/>
  <c r="V74"/>
  <c r="T74"/>
  <c r="R74"/>
  <c r="P74"/>
  <c r="K74"/>
  <c r="I74"/>
  <c r="G74"/>
  <c r="E74"/>
  <c r="C74"/>
  <c r="X73"/>
  <c r="V73"/>
  <c r="T73"/>
  <c r="R73"/>
  <c r="P73"/>
  <c r="K73"/>
  <c r="I73"/>
  <c r="G73"/>
  <c r="E73"/>
  <c r="C73"/>
  <c r="X72"/>
  <c r="V72"/>
  <c r="T72"/>
  <c r="R72"/>
  <c r="P72"/>
  <c r="K72"/>
  <c r="I72"/>
  <c r="G72"/>
  <c r="E72"/>
  <c r="C72"/>
  <c r="X71"/>
  <c r="V71"/>
  <c r="T71"/>
  <c r="R71"/>
  <c r="P71"/>
  <c r="K71"/>
  <c r="I71"/>
  <c r="G71"/>
  <c r="E71"/>
  <c r="C71"/>
  <c r="X70"/>
  <c r="V70"/>
  <c r="T70"/>
  <c r="R70"/>
  <c r="P70"/>
  <c r="K70"/>
  <c r="I70"/>
  <c r="G70"/>
  <c r="E70"/>
  <c r="C70"/>
  <c r="X69"/>
  <c r="V69"/>
  <c r="T69"/>
  <c r="R69"/>
  <c r="P69"/>
  <c r="K69"/>
  <c r="I69"/>
  <c r="G69"/>
  <c r="E69"/>
  <c r="C69"/>
  <c r="X68"/>
  <c r="V68"/>
  <c r="T68"/>
  <c r="R68"/>
  <c r="P68"/>
  <c r="K68"/>
  <c r="I68"/>
  <c r="G68"/>
  <c r="E68"/>
  <c r="C68"/>
  <c r="X67"/>
  <c r="V67"/>
  <c r="T67"/>
  <c r="R67"/>
  <c r="P67"/>
  <c r="M67"/>
  <c r="K67"/>
  <c r="I67"/>
  <c r="G67"/>
  <c r="E67"/>
  <c r="C67"/>
  <c r="X66"/>
  <c r="V66"/>
  <c r="T66"/>
  <c r="R66"/>
  <c r="P66"/>
  <c r="M66"/>
  <c r="K66"/>
  <c r="I66"/>
  <c r="G66"/>
  <c r="E66"/>
  <c r="C66"/>
  <c r="X65"/>
  <c r="V65"/>
  <c r="T65"/>
  <c r="R65"/>
  <c r="P65"/>
  <c r="M65"/>
  <c r="K65"/>
  <c r="I65"/>
  <c r="G65"/>
  <c r="E65"/>
  <c r="C65"/>
  <c r="X64"/>
  <c r="V64"/>
  <c r="T64"/>
  <c r="R64"/>
  <c r="P64"/>
  <c r="M64"/>
  <c r="K64"/>
  <c r="I64"/>
  <c r="G64"/>
  <c r="E64"/>
  <c r="C64"/>
  <c r="X63"/>
  <c r="V63"/>
  <c r="T63"/>
  <c r="R63"/>
  <c r="P63"/>
  <c r="M63"/>
  <c r="K63"/>
  <c r="I63"/>
  <c r="G63"/>
  <c r="E63"/>
  <c r="C63"/>
  <c r="X62"/>
  <c r="V62"/>
  <c r="T62"/>
  <c r="R62"/>
  <c r="P62"/>
  <c r="M62"/>
  <c r="K62"/>
  <c r="I62"/>
  <c r="G62"/>
  <c r="E62"/>
  <c r="C62"/>
  <c r="X61"/>
  <c r="V61"/>
  <c r="T61"/>
  <c r="R61"/>
  <c r="P61"/>
  <c r="M61"/>
  <c r="K61"/>
  <c r="I61"/>
  <c r="G61"/>
  <c r="E61"/>
  <c r="C61"/>
  <c r="X60"/>
  <c r="V60"/>
  <c r="T60"/>
  <c r="R60"/>
  <c r="P60"/>
  <c r="M60"/>
  <c r="K60"/>
  <c r="I60"/>
  <c r="G60"/>
  <c r="E60"/>
  <c r="C60"/>
  <c r="X59"/>
  <c r="V59"/>
  <c r="T59"/>
  <c r="R59"/>
  <c r="P59"/>
  <c r="M59"/>
  <c r="K59"/>
  <c r="I59"/>
  <c r="G59"/>
  <c r="E59"/>
  <c r="C59"/>
  <c r="X58"/>
  <c r="V58"/>
  <c r="T58"/>
  <c r="R58"/>
  <c r="P58"/>
  <c r="M58"/>
  <c r="K58"/>
  <c r="I58"/>
  <c r="G58"/>
  <c r="E58"/>
  <c r="C58"/>
  <c r="AV48"/>
  <c r="AT48"/>
  <c r="AR48"/>
  <c r="AP48"/>
  <c r="AN48"/>
  <c r="AV47"/>
  <c r="AT47"/>
  <c r="AR47"/>
  <c r="AP47"/>
  <c r="AN47"/>
  <c r="AV46"/>
  <c r="AT46"/>
  <c r="AR46"/>
  <c r="AP46"/>
  <c r="AN46"/>
  <c r="AI46"/>
  <c r="AV45"/>
  <c r="AT45"/>
  <c r="AR45"/>
  <c r="AP45"/>
  <c r="AN45"/>
  <c r="AI45"/>
  <c r="AV44"/>
  <c r="AT44"/>
  <c r="AR44"/>
  <c r="AP44"/>
  <c r="AN44"/>
  <c r="AI44"/>
  <c r="AV43"/>
  <c r="AT43"/>
  <c r="AR43"/>
  <c r="AP43"/>
  <c r="AN43"/>
  <c r="AI43"/>
  <c r="AV42"/>
  <c r="AT42"/>
  <c r="AR42"/>
  <c r="AP42"/>
  <c r="AN42"/>
  <c r="AI42"/>
  <c r="AV41"/>
  <c r="AT41"/>
  <c r="AR41"/>
  <c r="AP41"/>
  <c r="AN41"/>
  <c r="AI41"/>
  <c r="AC41"/>
  <c r="AV40"/>
  <c r="AT40"/>
  <c r="AR40"/>
  <c r="AP40"/>
  <c r="AN40"/>
  <c r="AI40"/>
  <c r="AC40"/>
  <c r="AV39"/>
  <c r="AT39"/>
  <c r="AR39"/>
  <c r="AP39"/>
  <c r="AN39"/>
  <c r="AI39"/>
  <c r="AG39"/>
  <c r="AC39"/>
  <c r="AV38"/>
  <c r="AT38"/>
  <c r="AR38"/>
  <c r="AP38"/>
  <c r="AN38"/>
  <c r="AI38"/>
  <c r="AG38"/>
  <c r="AC38"/>
  <c r="AV37"/>
  <c r="AT37"/>
  <c r="AR37"/>
  <c r="AP37"/>
  <c r="AN37"/>
  <c r="AI37"/>
  <c r="AG37"/>
  <c r="AC37"/>
  <c r="AV36"/>
  <c r="AT36"/>
  <c r="AR36"/>
  <c r="AP36"/>
  <c r="AN36"/>
  <c r="AI36"/>
  <c r="AG36"/>
  <c r="AC36"/>
  <c r="AV35"/>
  <c r="AT35"/>
  <c r="AR35"/>
  <c r="AP35"/>
  <c r="AN35"/>
  <c r="AI35"/>
  <c r="AG35"/>
  <c r="AC35"/>
  <c r="AV34"/>
  <c r="AT34"/>
  <c r="AR34"/>
  <c r="AP34"/>
  <c r="AN34"/>
  <c r="AI34"/>
  <c r="AG34"/>
  <c r="AE34"/>
  <c r="AC34"/>
  <c r="AV33"/>
  <c r="AT33"/>
  <c r="AR33"/>
  <c r="AP33"/>
  <c r="AN33"/>
  <c r="AI33"/>
  <c r="AG33"/>
  <c r="AE33"/>
  <c r="AC33"/>
  <c r="AV32"/>
  <c r="AT32"/>
  <c r="AR32"/>
  <c r="AP32"/>
  <c r="AN32"/>
  <c r="AI32"/>
  <c r="AG32"/>
  <c r="AE32"/>
  <c r="AC32"/>
  <c r="AV31"/>
  <c r="AT31"/>
  <c r="AR31"/>
  <c r="AP31"/>
  <c r="AN31"/>
  <c r="AI31"/>
  <c r="AG31"/>
  <c r="AE31"/>
  <c r="AC31"/>
  <c r="AV30"/>
  <c r="AT30"/>
  <c r="AR30"/>
  <c r="AP30"/>
  <c r="AN30"/>
  <c r="AI30"/>
  <c r="AG30"/>
  <c r="AE30"/>
  <c r="AC30"/>
  <c r="AV29"/>
  <c r="AT29"/>
  <c r="AR29"/>
  <c r="AP29"/>
  <c r="AN29"/>
  <c r="AI29"/>
  <c r="AG29"/>
  <c r="AE29"/>
  <c r="AC29"/>
  <c r="AV28"/>
  <c r="AT28"/>
  <c r="AR28"/>
  <c r="AP28"/>
  <c r="AN28"/>
  <c r="AI28"/>
  <c r="AG28"/>
  <c r="AE28"/>
  <c r="AC28"/>
  <c r="AV27"/>
  <c r="AT27"/>
  <c r="AR27"/>
  <c r="AP27"/>
  <c r="AN27"/>
  <c r="AI27"/>
  <c r="AG27"/>
  <c r="AE27"/>
  <c r="AC27"/>
  <c r="AV26"/>
  <c r="AT26"/>
  <c r="AR26"/>
  <c r="AP26"/>
  <c r="AN26"/>
  <c r="AI26"/>
  <c r="AG26"/>
  <c r="AE26"/>
  <c r="AC26"/>
  <c r="AA26"/>
  <c r="AV25"/>
  <c r="AT25"/>
  <c r="AR25"/>
  <c r="AP25"/>
  <c r="AN25"/>
  <c r="AI25"/>
  <c r="AG25"/>
  <c r="AE25"/>
  <c r="AC25"/>
  <c r="AA25"/>
  <c r="AV24"/>
  <c r="AT24"/>
  <c r="AR24"/>
  <c r="AP24"/>
  <c r="AN24"/>
  <c r="AI24"/>
  <c r="AG24"/>
  <c r="AE24"/>
  <c r="AC24"/>
  <c r="AA24"/>
  <c r="AV23"/>
  <c r="AT23"/>
  <c r="AR23"/>
  <c r="AP23"/>
  <c r="AN23"/>
  <c r="AI23"/>
  <c r="AG23"/>
  <c r="AE23"/>
  <c r="AC23"/>
  <c r="AA23"/>
  <c r="AV22"/>
  <c r="AT22"/>
  <c r="AR22"/>
  <c r="AP22"/>
  <c r="AN22"/>
  <c r="AI22"/>
  <c r="AG22"/>
  <c r="AE22"/>
  <c r="AC22"/>
  <c r="AA22"/>
  <c r="AV21"/>
  <c r="AT21"/>
  <c r="AR21"/>
  <c r="AP21"/>
  <c r="AN21"/>
  <c r="AI21"/>
  <c r="AG21"/>
  <c r="AE21"/>
  <c r="AC21"/>
  <c r="AA21"/>
  <c r="AV20"/>
  <c r="AT20"/>
  <c r="AR20"/>
  <c r="AP20"/>
  <c r="AN20"/>
  <c r="AI20"/>
  <c r="AG20"/>
  <c r="AE20"/>
  <c r="AC20"/>
  <c r="AA20"/>
  <c r="AV19"/>
  <c r="AT19"/>
  <c r="AR19"/>
  <c r="AP19"/>
  <c r="AN19"/>
  <c r="AI19"/>
  <c r="AG19"/>
  <c r="AE19"/>
  <c r="AC19"/>
  <c r="AA19"/>
  <c r="AV18"/>
  <c r="AT18"/>
  <c r="AR18"/>
  <c r="AP18"/>
  <c r="AN18"/>
  <c r="AI18"/>
  <c r="AG18"/>
  <c r="AE18"/>
  <c r="AC18"/>
  <c r="AA18"/>
  <c r="AV17"/>
  <c r="AT17"/>
  <c r="AR17"/>
  <c r="AP17"/>
  <c r="AN17"/>
  <c r="AI17"/>
  <c r="AG17"/>
  <c r="AE17"/>
  <c r="AC17"/>
  <c r="AA17"/>
  <c r="AV16"/>
  <c r="AT16"/>
  <c r="AR16"/>
  <c r="AP16"/>
  <c r="AN16"/>
  <c r="AK16"/>
  <c r="AI16"/>
  <c r="AG16"/>
  <c r="AE16"/>
  <c r="AC16"/>
  <c r="AA16"/>
  <c r="AV15"/>
  <c r="AT15"/>
  <c r="AR15"/>
  <c r="AP15"/>
  <c r="AN15"/>
  <c r="AK15"/>
  <c r="AI15"/>
  <c r="AG15"/>
  <c r="AE15"/>
  <c r="AC15"/>
  <c r="AA15"/>
  <c r="AV14"/>
  <c r="AT14"/>
  <c r="AR14"/>
  <c r="AP14"/>
  <c r="AN14"/>
  <c r="AK14"/>
  <c r="AI14"/>
  <c r="AG14"/>
  <c r="AE14"/>
  <c r="AC14"/>
  <c r="AA14"/>
  <c r="AV13"/>
  <c r="AT13"/>
  <c r="AR13"/>
  <c r="AP13"/>
  <c r="AN13"/>
  <c r="AK13"/>
  <c r="AI13"/>
  <c r="AG13"/>
  <c r="AE13"/>
  <c r="AC13"/>
  <c r="AA13"/>
  <c r="AV12"/>
  <c r="AT12"/>
  <c r="AR12"/>
  <c r="AP12"/>
  <c r="AN12"/>
  <c r="AK12"/>
  <c r="AI12"/>
  <c r="AG12"/>
  <c r="AE12"/>
  <c r="AC12"/>
  <c r="AA12"/>
  <c r="AV11"/>
  <c r="AT11"/>
  <c r="AR11"/>
  <c r="AP11"/>
  <c r="AN11"/>
  <c r="AK11"/>
  <c r="AI11"/>
  <c r="AG11"/>
  <c r="AE11"/>
  <c r="AC11"/>
  <c r="AA11"/>
  <c r="AV10"/>
  <c r="AT10"/>
  <c r="AR10"/>
  <c r="AP10"/>
  <c r="AN10"/>
  <c r="AK10"/>
  <c r="AI10"/>
  <c r="AG10"/>
  <c r="AE10"/>
  <c r="AC10"/>
  <c r="AA10"/>
  <c r="AV9"/>
  <c r="AT9"/>
  <c r="AR9"/>
  <c r="AP9"/>
  <c r="AN9"/>
  <c r="AK9"/>
  <c r="AI9"/>
  <c r="AG9"/>
  <c r="AE9"/>
  <c r="AC9"/>
  <c r="AA9"/>
  <c r="AV8"/>
  <c r="AT8"/>
  <c r="AR8"/>
  <c r="AP8"/>
  <c r="AN8"/>
  <c r="AK8"/>
  <c r="AI8"/>
  <c r="AG8"/>
  <c r="AE8"/>
  <c r="AC8"/>
  <c r="AA8"/>
  <c r="AV7"/>
  <c r="AT7"/>
  <c r="AR7"/>
  <c r="AP7"/>
  <c r="AN7"/>
  <c r="AK7"/>
  <c r="AI7"/>
  <c r="AG7"/>
  <c r="AE7"/>
  <c r="AC7"/>
  <c r="AA7"/>
  <c r="X12" i="7"/>
  <c r="D9"/>
  <c r="P171" i="2"/>
  <c r="O171"/>
  <c r="N171"/>
  <c r="L171"/>
  <c r="K171"/>
  <c r="H172"/>
  <c r="D171"/>
  <c r="G171"/>
  <c r="F171"/>
  <c r="E171"/>
  <c r="C171"/>
  <c r="B171"/>
  <c r="N9" i="7"/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H163"/>
  <c r="I163" s="1"/>
  <c r="Y5" i="7"/>
  <c r="Y6" s="1"/>
  <c r="Y7" s="1"/>
  <c r="Y8" s="1"/>
  <c r="Y9" s="1"/>
  <c r="Y10" s="1"/>
  <c r="I81"/>
  <c r="I62"/>
  <c r="J77"/>
  <c r="J58"/>
  <c r="J39"/>
  <c r="P162" i="2"/>
  <c r="O162"/>
  <c r="N162"/>
  <c r="M162"/>
  <c r="L162"/>
  <c r="K162"/>
  <c r="G162"/>
  <c r="F162"/>
  <c r="E162"/>
  <c r="D162"/>
  <c r="C162"/>
  <c r="B162"/>
  <c r="S4" i="7"/>
  <c r="S5" s="1"/>
  <c r="I100" s="1"/>
  <c r="Q4"/>
  <c r="Q5" s="1"/>
  <c r="O4"/>
  <c r="O5" s="1"/>
  <c r="M4"/>
  <c r="M5" s="1"/>
  <c r="I43" s="1"/>
  <c r="K4"/>
  <c r="K5" s="1"/>
  <c r="I24" s="1"/>
  <c r="I4"/>
  <c r="I5" s="1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N19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N14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J47" i="7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R10" s="1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J86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4" l="1"/>
</calcChain>
</file>

<file path=xl/comments1.xml><?xml version="1.0" encoding="utf-8"?>
<comments xmlns="http://schemas.openxmlformats.org/spreadsheetml/2006/main">
  <authors>
    <author>hckao</author>
  </authors>
  <commentList>
    <comment ref="F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O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:188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:192
</t>
        </r>
      </text>
    </comment>
    <comment ref="D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  <comment ref="M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
</t>
        </r>
      </text>
    </comment>
  </commentList>
</comments>
</file>

<file path=xl/comments2.xml><?xml version="1.0" encoding="utf-8"?>
<comments xmlns="http://schemas.openxmlformats.org/spreadsheetml/2006/main">
  <authors>
    <author>hckao</author>
  </authors>
  <commentList>
    <comment ref="F5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D58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</commentList>
</comments>
</file>

<file path=xl/sharedStrings.xml><?xml version="1.0" encoding="utf-8"?>
<sst xmlns="http://schemas.openxmlformats.org/spreadsheetml/2006/main" count="530" uniqueCount="151">
  <si>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</si>
  <si>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</si>
  <si>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</si>
  <si>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</si>
  <si>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</si>
  <si>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</si>
  <si>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</si>
  <si>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</si>
  <si>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</si>
  <si>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</si>
  <si>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</si>
  <si>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</si>
  <si>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</si>
  <si>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</si>
  <si>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</si>
  <si>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</si>
  <si>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</si>
  <si>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</si>
  <si>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</si>
  <si>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</si>
  <si>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</si>
  <si>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</si>
  <si>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</si>
  <si>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</si>
  <si>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</si>
  <si>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</si>
  <si>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</si>
  <si>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</si>
  <si>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</si>
  <si>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</si>
  <si>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</si>
  <si>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</si>
  <si>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</si>
  <si>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</si>
  <si>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</si>
  <si>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</si>
  <si>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</si>
  <si>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</si>
  <si>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</si>
  <si>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</si>
  <si>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</si>
  <si>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</si>
  <si>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</si>
  <si>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</si>
  <si>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</si>
  <si>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</si>
  <si>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</si>
  <si>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</si>
  <si>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</si>
  <si>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</si>
  <si>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</si>
  <si>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</si>
  <si>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</si>
  <si>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</si>
  <si>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</si>
  <si>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</si>
  <si>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</si>
  <si>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</si>
  <si>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</si>
  <si>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</si>
  <si>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</si>
  <si>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</si>
  <si>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</si>
  <si>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</si>
  <si>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</si>
  <si>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</si>
  <si>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</si>
  <si>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</si>
  <si>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</si>
  <si>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</si>
  <si>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</si>
  <si>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</si>
  <si>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</si>
  <si>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</si>
  <si>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</si>
  <si>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</si>
  <si>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</si>
  <si>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</si>
  <si>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</si>
  <si>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</si>
  <si>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</si>
  <si>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</si>
  <si>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</si>
  <si>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</si>
  <si>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</si>
  <si>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</si>
  <si>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</si>
  <si>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</si>
  <si>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</si>
  <si>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</si>
  <si>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</si>
  <si>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</si>
  <si>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</si>
  <si>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</si>
  <si>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</si>
  <si>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</si>
  <si>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</si>
  <si>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</si>
  <si>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</si>
  <si>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</si>
  <si>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</si>
  <si>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</si>
  <si>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</si>
  <si>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</si>
  <si>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</si>
  <si>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</si>
  <si>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</si>
  <si>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</si>
  <si>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</si>
  <si>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</si>
  <si>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</si>
  <si>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</si>
  <si>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</si>
  <si>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</si>
  <si>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</si>
  <si>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</si>
  <si>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</si>
  <si>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</si>
  <si>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</si>
  <si>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</si>
  <si>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</si>
  <si>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</si>
  <si>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</si>
  <si>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</si>
  <si>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</si>
  <si>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</si>
  <si>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</si>
  <si>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</si>
  <si>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</si>
  <si>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</si>
  <si>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</si>
  <si>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</si>
  <si>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</si>
  <si>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</si>
  <si>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</si>
  <si>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</si>
  <si>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</si>
  <si>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</si>
  <si>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</si>
  <si>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</si>
  <si>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</si>
  <si>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</si>
  <si>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</si>
  <si>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</si>
  <si>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</si>
  <si>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</si>
  <si>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每月累計</t>
    <phoneticPr fontId="3" type="noConversion"/>
  </si>
  <si>
    <t>5/28+6/28</t>
    <phoneticPr fontId="2" type="noConversion"/>
  </si>
  <si>
    <t>基本房租83000</t>
    <phoneticPr fontId="3" type="noConversion"/>
  </si>
  <si>
    <t>10/6~12/5</t>
    <phoneticPr fontId="2" type="noConversion"/>
  </si>
  <si>
    <t>$5902(5247)</t>
    <phoneticPr fontId="2" type="noConversion"/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</si>
</sst>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5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16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179" fontId="24" fillId="0" borderId="0" xfId="1" applyNumberFormat="1" applyFont="1" applyFill="1" applyAlignment="1"/>
    <xf numFmtId="0" fontId="16" fillId="2" borderId="0" xfId="0" applyFont="1" applyFill="1"/>
    <xf numFmtId="0" fontId="16" fillId="2" borderId="1" xfId="0" applyFont="1" applyFill="1" applyBorder="1"/>
    <xf numFmtId="0" fontId="16" fillId="2" borderId="0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9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5" xfId="0" applyFont="1" applyFill="1" applyBorder="1"/>
    <xf numFmtId="0" fontId="16" fillId="2" borderId="7" xfId="0" applyFont="1" applyFill="1" applyBorder="1"/>
    <xf numFmtId="0" fontId="16" fillId="3" borderId="1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5" xfId="0" applyFont="1" applyFill="1" applyBorder="1"/>
    <xf numFmtId="0" fontId="16" fillId="0" borderId="3" xfId="0" applyFont="1" applyFill="1" applyBorder="1"/>
    <xf numFmtId="0" fontId="16" fillId="0" borderId="7" xfId="0" applyFont="1" applyFill="1" applyBorder="1" applyAlignment="1">
      <alignment horizontal="center"/>
    </xf>
    <xf numFmtId="0" fontId="16" fillId="0" borderId="20" xfId="0" applyFont="1" applyFill="1" applyBorder="1"/>
    <xf numFmtId="0" fontId="16" fillId="0" borderId="23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6" fontId="7" fillId="0" borderId="0" xfId="0" applyNumberFormat="1" applyFont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79" fontId="8" fillId="2" borderId="8" xfId="1" applyNumberFormat="1" applyFont="1" applyFill="1" applyBorder="1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tabSelected="1" zoomScale="70" zoomScaleNormal="7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I5" sqref="I5:J117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71" t="s">
        <v>35</v>
      </c>
      <c r="J1" s="171"/>
      <c r="K1" s="171" t="s">
        <v>36</v>
      </c>
      <c r="L1" s="171"/>
      <c r="M1" s="171" t="s">
        <v>37</v>
      </c>
      <c r="N1" s="171"/>
      <c r="O1" s="171" t="s">
        <v>38</v>
      </c>
      <c r="P1" s="171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427</v>
      </c>
      <c r="C2" s="125">
        <v>496</v>
      </c>
      <c r="D2" s="125">
        <v>631</v>
      </c>
      <c r="E2" s="125">
        <v>413</v>
      </c>
      <c r="F2" s="125">
        <v>340</v>
      </c>
      <c r="G2" s="125">
        <v>285</v>
      </c>
      <c r="I2" s="85">
        <f>J10+L10+N10+P10+R10+T10</f>
        <v>85592</v>
      </c>
      <c r="J2" s="8">
        <f>J10</f>
        <v>14427</v>
      </c>
      <c r="K2" s="121" t="s">
        <v>148</v>
      </c>
      <c r="L2" s="8">
        <f>L10</f>
        <v>13496</v>
      </c>
      <c r="N2" s="8">
        <f>N10</f>
        <v>14631</v>
      </c>
      <c r="P2" s="8">
        <f>P10</f>
        <v>14413</v>
      </c>
      <c r="R2" s="8">
        <f>R10</f>
        <v>15340</v>
      </c>
      <c r="T2" s="8">
        <f>T10</f>
        <v>13285</v>
      </c>
    </row>
    <row r="3" spans="1:25" ht="36.950000000000003" customHeight="1" thickBot="1">
      <c r="A3" s="29" t="s">
        <v>101</v>
      </c>
      <c r="B3" s="18">
        <v>5216</v>
      </c>
      <c r="C3" s="18">
        <v>7866</v>
      </c>
      <c r="D3" s="18">
        <v>6080</v>
      </c>
      <c r="E3" s="18">
        <v>4615</v>
      </c>
      <c r="F3" s="18">
        <v>7289</v>
      </c>
      <c r="G3" s="18">
        <v>5515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/>
    </row>
    <row r="4" spans="1:25" ht="36.950000000000003" customHeight="1" thickBot="1">
      <c r="A4" s="86" t="s">
        <v>102</v>
      </c>
      <c r="B4" s="18">
        <v>5356</v>
      </c>
      <c r="C4" s="18">
        <v>8019</v>
      </c>
      <c r="D4" s="18">
        <v>6261</v>
      </c>
      <c r="E4" s="18">
        <v>4750</v>
      </c>
      <c r="F4" s="18">
        <v>7408</v>
      </c>
      <c r="G4" s="18">
        <v>5623</v>
      </c>
      <c r="I4" s="128">
        <f ca="1">NOW()</f>
        <v>44558.676919560188</v>
      </c>
      <c r="J4" s="6"/>
      <c r="K4" s="128">
        <f ca="1">NOW()</f>
        <v>44558.676919560188</v>
      </c>
      <c r="L4" s="129"/>
      <c r="M4" s="128">
        <f ca="1">NOW()</f>
        <v>44558.676919560188</v>
      </c>
      <c r="N4" s="129"/>
      <c r="O4" s="128">
        <f ca="1">NOW()</f>
        <v>44558.676919560188</v>
      </c>
      <c r="P4" s="129"/>
      <c r="Q4" s="128">
        <f ca="1">NOW()</f>
        <v>44558.676919560188</v>
      </c>
      <c r="R4" s="129"/>
      <c r="S4" s="128">
        <f ca="1">NOW()</f>
        <v>44558.676919560188</v>
      </c>
      <c r="T4" s="129"/>
      <c r="U4" s="121" t="s">
        <v>137</v>
      </c>
      <c r="W4" s="127" t="s">
        <v>142</v>
      </c>
      <c r="X4" s="178">
        <f>SUM(X5:X16)</f>
        <v>986919</v>
      </c>
      <c r="Y4" s="146" t="s">
        <v>146</v>
      </c>
    </row>
    <row r="5" spans="1:25" ht="35.25" customHeight="1">
      <c r="A5" s="85" t="s">
        <v>103</v>
      </c>
      <c r="B5" s="85">
        <f t="shared" ref="B5:G5" si="0">B4-B3</f>
        <v>140</v>
      </c>
      <c r="C5" s="121">
        <f t="shared" si="0"/>
        <v>153</v>
      </c>
      <c r="D5" s="121">
        <f t="shared" si="0"/>
        <v>181</v>
      </c>
      <c r="E5" s="121">
        <f t="shared" si="0"/>
        <v>135</v>
      </c>
      <c r="F5" s="121">
        <f t="shared" si="0"/>
        <v>119</v>
      </c>
      <c r="G5" s="121">
        <f t="shared" si="0"/>
        <v>108</v>
      </c>
      <c r="I5" s="143">
        <f ca="1">I4</f>
        <v>44558.676919560188</v>
      </c>
      <c r="J5" s="143"/>
      <c r="K5" s="143">
        <f ca="1">K4</f>
        <v>44558.676919560188</v>
      </c>
      <c r="L5" s="144"/>
      <c r="M5" s="143">
        <f ca="1">M4</f>
        <v>44558.676919560188</v>
      </c>
      <c r="N5" s="144"/>
      <c r="O5" s="143">
        <f ca="1">O4</f>
        <v>44558.676919560188</v>
      </c>
      <c r="P5" s="144"/>
      <c r="Q5" s="143">
        <f ca="1">Q4</f>
        <v>44558.676919560188</v>
      </c>
      <c r="R5" s="144"/>
      <c r="S5" s="143">
        <f ca="1">S4</f>
        <v>44558.676919560188</v>
      </c>
      <c r="T5" s="129"/>
      <c r="U5" s="85">
        <f>J10+L10+N10+P10+R10+T10</f>
        <v>85592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159</v>
      </c>
      <c r="C7" s="125">
        <v>210</v>
      </c>
      <c r="D7" s="125">
        <v>223</v>
      </c>
      <c r="E7" s="125">
        <v>153</v>
      </c>
      <c r="F7" s="125">
        <v>204</v>
      </c>
      <c r="G7" s="125">
        <v>234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163</v>
      </c>
      <c r="C8" s="125">
        <v>215</v>
      </c>
      <c r="D8" s="125">
        <v>231</v>
      </c>
      <c r="E8" s="125">
        <v>156</v>
      </c>
      <c r="F8" s="125">
        <v>209</v>
      </c>
      <c r="G8" s="125">
        <v>238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4</v>
      </c>
      <c r="C9" s="121">
        <f t="shared" si="1"/>
        <v>5</v>
      </c>
      <c r="D9" s="121">
        <f t="shared" si="1"/>
        <v>8</v>
      </c>
      <c r="E9" s="121">
        <f t="shared" si="1"/>
        <v>3</v>
      </c>
      <c r="F9" s="121">
        <f t="shared" si="1"/>
        <v>5</v>
      </c>
      <c r="G9" s="121">
        <f t="shared" si="1"/>
        <v>4</v>
      </c>
      <c r="I9" s="136" t="s">
        <v>106</v>
      </c>
      <c r="J9" s="131">
        <f>B2</f>
        <v>427</v>
      </c>
      <c r="K9" s="137" t="s">
        <v>106</v>
      </c>
      <c r="L9" s="133">
        <f>C2</f>
        <v>496</v>
      </c>
      <c r="M9" s="136" t="s">
        <v>106</v>
      </c>
      <c r="N9" s="131">
        <f>D2</f>
        <v>631</v>
      </c>
      <c r="O9" s="137" t="s">
        <v>106</v>
      </c>
      <c r="P9" s="133">
        <f>E2</f>
        <v>413</v>
      </c>
      <c r="Q9" s="136" t="s">
        <v>106</v>
      </c>
      <c r="R9" s="131">
        <f>F2</f>
        <v>340</v>
      </c>
      <c r="S9" s="137" t="s">
        <v>106</v>
      </c>
      <c r="T9" s="133">
        <f>G2</f>
        <v>285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14427</v>
      </c>
      <c r="K10" s="139" t="s">
        <v>128</v>
      </c>
      <c r="L10" s="133">
        <f>13000+L9</f>
        <v>13496</v>
      </c>
      <c r="M10" s="138" t="s">
        <v>107</v>
      </c>
      <c r="N10" s="131">
        <f>14000+N9</f>
        <v>14631</v>
      </c>
      <c r="O10" s="139" t="s">
        <v>120</v>
      </c>
      <c r="P10" s="133">
        <f>14000+P9</f>
        <v>14413</v>
      </c>
      <c r="Q10" s="136" t="s">
        <v>127</v>
      </c>
      <c r="R10" s="131">
        <f>15000+R9</f>
        <v>15340</v>
      </c>
      <c r="S10" s="139" t="s">
        <v>107</v>
      </c>
      <c r="T10" s="133">
        <f>13000+T9</f>
        <v>13285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5216</v>
      </c>
      <c r="K12" s="137" t="s">
        <v>108</v>
      </c>
      <c r="L12" s="133">
        <f>C3</f>
        <v>7866</v>
      </c>
      <c r="M12" s="136" t="s">
        <v>108</v>
      </c>
      <c r="N12" s="131">
        <f>D3</f>
        <v>6080</v>
      </c>
      <c r="O12" s="137" t="s">
        <v>108</v>
      </c>
      <c r="P12" s="133">
        <f>E3</f>
        <v>4615</v>
      </c>
      <c r="Q12" s="136" t="s">
        <v>108</v>
      </c>
      <c r="R12" s="131">
        <f>F3</f>
        <v>7289</v>
      </c>
      <c r="S12" s="137" t="s">
        <v>108</v>
      </c>
      <c r="T12" s="133">
        <f>G3</f>
        <v>5515</v>
      </c>
      <c r="W12" s="122">
        <v>44439</v>
      </c>
      <c r="X12" s="145">
        <f>62545+7500</f>
        <v>70045</v>
      </c>
    </row>
    <row r="13" spans="1:25" ht="33.950000000000003" customHeight="1">
      <c r="D13" s="87"/>
      <c r="I13" s="136" t="s">
        <v>109</v>
      </c>
      <c r="J13" s="131">
        <f>B4</f>
        <v>5356</v>
      </c>
      <c r="K13" s="137" t="s">
        <v>109</v>
      </c>
      <c r="L13" s="133">
        <f>C4</f>
        <v>8019</v>
      </c>
      <c r="M13" s="136" t="s">
        <v>109</v>
      </c>
      <c r="N13" s="131">
        <f>D4</f>
        <v>6261</v>
      </c>
      <c r="O13" s="137" t="s">
        <v>109</v>
      </c>
      <c r="P13" s="133">
        <f>E4</f>
        <v>4750</v>
      </c>
      <c r="Q13" s="136" t="s">
        <v>109</v>
      </c>
      <c r="R13" s="131">
        <f>F4</f>
        <v>7408</v>
      </c>
      <c r="S13" s="137" t="s">
        <v>109</v>
      </c>
      <c r="T13" s="133">
        <f>G4</f>
        <v>5623</v>
      </c>
      <c r="W13" s="122">
        <v>44469</v>
      </c>
      <c r="X13" s="148">
        <v>85533</v>
      </c>
    </row>
    <row r="14" spans="1:25" ht="33.950000000000003" customHeight="1">
      <c r="D14"/>
      <c r="I14" s="136" t="s">
        <v>110</v>
      </c>
      <c r="J14" s="131">
        <f>B5</f>
        <v>140</v>
      </c>
      <c r="K14" s="137" t="s">
        <v>110</v>
      </c>
      <c r="L14" s="133">
        <f>C5</f>
        <v>153</v>
      </c>
      <c r="M14" s="136" t="s">
        <v>110</v>
      </c>
      <c r="N14" s="131">
        <f>D5</f>
        <v>181</v>
      </c>
      <c r="O14" s="137" t="s">
        <v>110</v>
      </c>
      <c r="P14" s="133">
        <f>+E5</f>
        <v>135</v>
      </c>
      <c r="Q14" s="136" t="s">
        <v>110</v>
      </c>
      <c r="R14" s="131">
        <f>F5</f>
        <v>119</v>
      </c>
      <c r="S14" s="137" t="s">
        <v>110</v>
      </c>
      <c r="T14" s="133">
        <f>G5</f>
        <v>108</v>
      </c>
      <c r="W14" s="122">
        <v>44500</v>
      </c>
      <c r="X14" s="148">
        <v>85726</v>
      </c>
    </row>
    <row r="15" spans="1:25" ht="33.950000000000003" customHeight="1">
      <c r="D15" s="87"/>
      <c r="I15" s="136" t="s">
        <v>111</v>
      </c>
      <c r="J15" s="131">
        <f>B2</f>
        <v>427</v>
      </c>
      <c r="K15" s="137" t="s">
        <v>111</v>
      </c>
      <c r="L15" s="133">
        <f>C2</f>
        <v>496</v>
      </c>
      <c r="M15" s="136" t="s">
        <v>111</v>
      </c>
      <c r="N15" s="131">
        <f>N9</f>
        <v>631</v>
      </c>
      <c r="O15" s="137" t="s">
        <v>111</v>
      </c>
      <c r="P15" s="133">
        <f>P9</f>
        <v>413</v>
      </c>
      <c r="Q15" s="136" t="s">
        <v>111</v>
      </c>
      <c r="R15" s="131">
        <f>F2</f>
        <v>340</v>
      </c>
      <c r="S15" s="137" t="s">
        <v>111</v>
      </c>
      <c r="T15" s="133">
        <f>G2</f>
        <v>285</v>
      </c>
      <c r="W15" s="122">
        <v>44530</v>
      </c>
      <c r="X15" s="148">
        <v>85521</v>
      </c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8">
        <v>85592</v>
      </c>
    </row>
    <row r="17" spans="4:24" ht="33.950000000000003" customHeight="1">
      <c r="D17" s="87"/>
      <c r="I17" s="136" t="s">
        <v>112</v>
      </c>
      <c r="J17" s="131">
        <f>B7</f>
        <v>159</v>
      </c>
      <c r="K17" s="137" t="s">
        <v>112</v>
      </c>
      <c r="L17" s="133">
        <f>C7</f>
        <v>210</v>
      </c>
      <c r="M17" s="136" t="s">
        <v>112</v>
      </c>
      <c r="N17" s="131">
        <f>D7</f>
        <v>223</v>
      </c>
      <c r="O17" s="137" t="s">
        <v>112</v>
      </c>
      <c r="P17" s="133">
        <f>E7</f>
        <v>153</v>
      </c>
      <c r="Q17" s="136" t="s">
        <v>112</v>
      </c>
      <c r="R17" s="131">
        <f>F7</f>
        <v>204</v>
      </c>
      <c r="S17" s="137" t="s">
        <v>112</v>
      </c>
      <c r="T17" s="133">
        <f>G7</f>
        <v>234</v>
      </c>
      <c r="X17" s="145"/>
    </row>
    <row r="18" spans="4:24" ht="33.950000000000003" customHeight="1">
      <c r="D18" s="87"/>
      <c r="I18" s="136" t="s">
        <v>113</v>
      </c>
      <c r="J18" s="131">
        <f>B8</f>
        <v>163</v>
      </c>
      <c r="K18" s="137" t="s">
        <v>113</v>
      </c>
      <c r="L18" s="133">
        <f>C8</f>
        <v>215</v>
      </c>
      <c r="M18" s="136" t="s">
        <v>113</v>
      </c>
      <c r="N18" s="131">
        <f>D8</f>
        <v>231</v>
      </c>
      <c r="O18" s="137" t="s">
        <v>113</v>
      </c>
      <c r="P18" s="133">
        <f>E8</f>
        <v>156</v>
      </c>
      <c r="Q18" s="136" t="s">
        <v>113</v>
      </c>
      <c r="R18" s="131">
        <f>F8</f>
        <v>209</v>
      </c>
      <c r="S18" s="137" t="s">
        <v>113</v>
      </c>
      <c r="T18" s="133">
        <f>G8</f>
        <v>238</v>
      </c>
      <c r="W18" s="121" t="s">
        <v>141</v>
      </c>
      <c r="X18" s="145"/>
    </row>
    <row r="19" spans="4:24">
      <c r="D19"/>
      <c r="I19" s="136" t="s">
        <v>110</v>
      </c>
      <c r="J19" s="131">
        <f>B9</f>
        <v>4</v>
      </c>
      <c r="K19" s="137" t="s">
        <v>110</v>
      </c>
      <c r="L19" s="133">
        <f>C9</f>
        <v>5</v>
      </c>
      <c r="M19" s="136" t="s">
        <v>110</v>
      </c>
      <c r="N19" s="131">
        <f>D9</f>
        <v>8</v>
      </c>
      <c r="O19" s="137" t="s">
        <v>110</v>
      </c>
      <c r="P19" s="133">
        <f>E9</f>
        <v>3</v>
      </c>
      <c r="Q19" s="136" t="s">
        <v>110</v>
      </c>
      <c r="R19" s="131">
        <f>F9</f>
        <v>5</v>
      </c>
      <c r="S19" s="137" t="s">
        <v>110</v>
      </c>
      <c r="T19" s="133">
        <f>G9</f>
        <v>4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 ca="1">K5</f>
        <v>44558.676919560188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496</v>
      </c>
      <c r="O28" s="103"/>
    </row>
    <row r="29" spans="4:24">
      <c r="I29" s="139" t="s">
        <v>128</v>
      </c>
      <c r="J29" s="133">
        <f>L10</f>
        <v>13496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7866</v>
      </c>
      <c r="O31" s="103"/>
    </row>
    <row r="32" spans="4:24">
      <c r="I32" s="137" t="s">
        <v>109</v>
      </c>
      <c r="J32" s="133">
        <f>L13</f>
        <v>8019</v>
      </c>
      <c r="O32" s="103"/>
    </row>
    <row r="33" spans="9:10">
      <c r="I33" s="137" t="s">
        <v>110</v>
      </c>
      <c r="J33" s="133">
        <f>L14</f>
        <v>153</v>
      </c>
    </row>
    <row r="34" spans="9:10">
      <c r="I34" s="137" t="s">
        <v>111</v>
      </c>
      <c r="J34" s="133">
        <f>L15</f>
        <v>496</v>
      </c>
    </row>
    <row r="35" spans="9:10">
      <c r="I35" s="140"/>
      <c r="J35" s="141"/>
    </row>
    <row r="36" spans="9:10">
      <c r="I36" s="137" t="s">
        <v>112</v>
      </c>
      <c r="J36" s="133">
        <f>L17</f>
        <v>210</v>
      </c>
    </row>
    <row r="37" spans="9:10">
      <c r="I37" s="137" t="s">
        <v>113</v>
      </c>
      <c r="J37" s="133">
        <f>L18</f>
        <v>215</v>
      </c>
    </row>
    <row r="38" spans="9:10">
      <c r="I38" s="137" t="s">
        <v>110</v>
      </c>
      <c r="J38" s="133">
        <f>L19</f>
        <v>5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 ca="1">M5</f>
        <v>44558.676919560188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631</v>
      </c>
    </row>
    <row r="48" spans="9:10">
      <c r="I48" s="138" t="s">
        <v>107</v>
      </c>
      <c r="J48" s="131">
        <f t="shared" ref="J48:J58" si="2">N10</f>
        <v>14631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6080</v>
      </c>
    </row>
    <row r="51" spans="9:10">
      <c r="I51" s="136" t="s">
        <v>109</v>
      </c>
      <c r="J51" s="131">
        <f t="shared" si="2"/>
        <v>6261</v>
      </c>
    </row>
    <row r="52" spans="9:10">
      <c r="I52" s="136" t="s">
        <v>110</v>
      </c>
      <c r="J52" s="131">
        <f t="shared" si="2"/>
        <v>181</v>
      </c>
    </row>
    <row r="53" spans="9:10">
      <c r="I53" s="136" t="s">
        <v>111</v>
      </c>
      <c r="J53" s="131">
        <f t="shared" si="2"/>
        <v>631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223</v>
      </c>
    </row>
    <row r="56" spans="9:10">
      <c r="I56" s="136" t="s">
        <v>113</v>
      </c>
      <c r="J56" s="131">
        <f t="shared" si="2"/>
        <v>231</v>
      </c>
    </row>
    <row r="57" spans="9:10">
      <c r="I57" s="136" t="s">
        <v>110</v>
      </c>
      <c r="J57" s="131">
        <f t="shared" si="2"/>
        <v>8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 ca="1">O5</f>
        <v>44558.676919560188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413</v>
      </c>
    </row>
    <row r="67" spans="9:10">
      <c r="I67" s="139" t="s">
        <v>120</v>
      </c>
      <c r="J67" s="133">
        <f t="shared" ref="J67:J77" si="3">P10</f>
        <v>14413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4615</v>
      </c>
    </row>
    <row r="70" spans="9:10">
      <c r="I70" s="137" t="s">
        <v>109</v>
      </c>
      <c r="J70" s="133">
        <f t="shared" si="3"/>
        <v>4750</v>
      </c>
    </row>
    <row r="71" spans="9:10">
      <c r="I71" s="137" t="s">
        <v>110</v>
      </c>
      <c r="J71" s="133">
        <f t="shared" si="3"/>
        <v>135</v>
      </c>
    </row>
    <row r="72" spans="9:10">
      <c r="I72" s="137" t="s">
        <v>111</v>
      </c>
      <c r="J72" s="133">
        <f t="shared" si="3"/>
        <v>413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153</v>
      </c>
    </row>
    <row r="75" spans="9:10">
      <c r="I75" s="137" t="s">
        <v>113</v>
      </c>
      <c r="J75" s="133">
        <f t="shared" si="3"/>
        <v>156</v>
      </c>
    </row>
    <row r="76" spans="9:10">
      <c r="I76" s="137" t="s">
        <v>110</v>
      </c>
      <c r="J76" s="133">
        <f t="shared" si="3"/>
        <v>3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 ca="1">Q5</f>
        <v>44558.676919560188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340</v>
      </c>
    </row>
    <row r="86" spans="9:10">
      <c r="I86" s="136" t="s">
        <v>127</v>
      </c>
      <c r="J86" s="131">
        <f t="shared" ref="J86:J96" si="4">R10</f>
        <v>15340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7289</v>
      </c>
    </row>
    <row r="89" spans="9:10">
      <c r="I89" s="136" t="s">
        <v>109</v>
      </c>
      <c r="J89" s="131">
        <f t="shared" si="4"/>
        <v>7408</v>
      </c>
    </row>
    <row r="90" spans="9:10">
      <c r="I90" s="136" t="s">
        <v>110</v>
      </c>
      <c r="J90" s="131">
        <f t="shared" si="4"/>
        <v>119</v>
      </c>
    </row>
    <row r="91" spans="9:10">
      <c r="I91" s="136" t="s">
        <v>111</v>
      </c>
      <c r="J91" s="131">
        <f t="shared" si="4"/>
        <v>340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204</v>
      </c>
    </row>
    <row r="94" spans="9:10">
      <c r="I94" s="136" t="s">
        <v>113</v>
      </c>
      <c r="J94" s="131">
        <f t="shared" si="4"/>
        <v>209</v>
      </c>
    </row>
    <row r="95" spans="9:10">
      <c r="I95" s="136" t="s">
        <v>110</v>
      </c>
      <c r="J95" s="131">
        <f t="shared" si="4"/>
        <v>5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 ca="1">S5</f>
        <v>44558.676919560188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285</v>
      </c>
    </row>
    <row r="105" spans="9:10">
      <c r="I105" s="139" t="s">
        <v>107</v>
      </c>
      <c r="J105" s="133">
        <f t="shared" ref="J105:J115" si="5">T10</f>
        <v>13285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5515</v>
      </c>
    </row>
    <row r="108" spans="9:10">
      <c r="I108" s="137" t="s">
        <v>109</v>
      </c>
      <c r="J108" s="133">
        <f t="shared" si="5"/>
        <v>5623</v>
      </c>
    </row>
    <row r="109" spans="9:10">
      <c r="I109" s="137" t="s">
        <v>110</v>
      </c>
      <c r="J109" s="133">
        <f t="shared" si="5"/>
        <v>108</v>
      </c>
    </row>
    <row r="110" spans="9:10">
      <c r="I110" s="137" t="s">
        <v>111</v>
      </c>
      <c r="J110" s="133">
        <f t="shared" si="5"/>
        <v>285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234</v>
      </c>
    </row>
    <row r="113" spans="9:10">
      <c r="I113" s="137" t="s">
        <v>113</v>
      </c>
      <c r="J113" s="133">
        <f t="shared" si="5"/>
        <v>238</v>
      </c>
    </row>
    <row r="114" spans="9:10">
      <c r="I114" s="137" t="s">
        <v>110</v>
      </c>
      <c r="J114" s="133">
        <f t="shared" si="5"/>
        <v>4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3"/>
  <sheetViews>
    <sheetView showRuler="0" workbookViewId="0">
      <pane xSplit="1" ySplit="4" topLeftCell="B179" activePane="bottomRight" state="frozen"/>
      <selection pane="topRight" activeCell="B1" sqref="B1"/>
      <selection pane="bottomLeft" activeCell="A5" sqref="A5"/>
      <selection pane="bottomRight" activeCell="K179" sqref="K179:P179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8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69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8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8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  <c r="J163" s="69"/>
    </row>
    <row r="164" spans="1:18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147</v>
      </c>
      <c r="J164" s="69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8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8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  <c r="J166" s="69"/>
    </row>
    <row r="167" spans="1:18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6926</v>
      </c>
      <c r="G167" s="18">
        <v>5213</v>
      </c>
      <c r="J167" s="69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192</v>
      </c>
      <c r="P167" s="9">
        <v>224</v>
      </c>
    </row>
    <row r="168" spans="1:18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270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9</v>
      </c>
      <c r="P168" s="125">
        <f t="shared" si="83"/>
        <v>6</v>
      </c>
    </row>
    <row r="169" spans="1:18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  <c r="J169" s="69"/>
    </row>
    <row r="170" spans="1:18" ht="26.25" thickBot="1">
      <c r="A170" s="100">
        <v>44467</v>
      </c>
      <c r="B170" s="28">
        <v>4920</v>
      </c>
      <c r="C170" s="28">
        <v>7590</v>
      </c>
      <c r="D170" s="28">
        <v>5690</v>
      </c>
      <c r="E170" s="28">
        <v>4343</v>
      </c>
      <c r="F170" s="28">
        <v>7023</v>
      </c>
      <c r="G170" s="28">
        <v>5339</v>
      </c>
      <c r="J170" s="69" t="s">
        <v>34</v>
      </c>
      <c r="K170" s="9">
        <v>152</v>
      </c>
      <c r="L170" s="9">
        <v>202</v>
      </c>
      <c r="M170" s="9">
        <v>210</v>
      </c>
      <c r="N170" s="9">
        <v>145</v>
      </c>
      <c r="O170" s="9">
        <v>193</v>
      </c>
      <c r="P170" s="9">
        <v>228</v>
      </c>
      <c r="R170" s="9">
        <v>0</v>
      </c>
    </row>
    <row r="171" spans="1:18">
      <c r="A171" s="58" t="s">
        <v>125</v>
      </c>
      <c r="B171" s="69">
        <f t="shared" ref="B171:D171" si="84">B170-B167</f>
        <v>200</v>
      </c>
      <c r="C171" s="69">
        <f t="shared" si="84"/>
        <v>44</v>
      </c>
      <c r="D171" s="69">
        <f t="shared" si="84"/>
        <v>150</v>
      </c>
      <c r="E171" s="69">
        <f t="shared" ref="E171:G171" si="85">E170-E167</f>
        <v>191</v>
      </c>
      <c r="F171" s="69">
        <f t="shared" si="85"/>
        <v>97</v>
      </c>
      <c r="G171" s="69">
        <f t="shared" si="85"/>
        <v>126</v>
      </c>
      <c r="J171" s="69" t="s">
        <v>33</v>
      </c>
      <c r="K171" s="125">
        <f t="shared" ref="K171:P171" si="86">K170-K167</f>
        <v>4</v>
      </c>
      <c r="L171" s="125">
        <f t="shared" si="86"/>
        <v>0</v>
      </c>
      <c r="M171" s="125">
        <v>9</v>
      </c>
      <c r="N171" s="125">
        <f t="shared" si="86"/>
        <v>5</v>
      </c>
      <c r="O171" s="125">
        <f t="shared" si="86"/>
        <v>1</v>
      </c>
      <c r="P171" s="125">
        <f t="shared" si="86"/>
        <v>4</v>
      </c>
    </row>
    <row r="172" spans="1:18" ht="26.25" thickBot="1">
      <c r="A172" s="81" t="s">
        <v>100</v>
      </c>
      <c r="B172" s="9">
        <v>873</v>
      </c>
      <c r="C172" s="9">
        <v>104</v>
      </c>
      <c r="D172" s="9">
        <v>0</v>
      </c>
      <c r="E172" s="9">
        <v>831</v>
      </c>
      <c r="F172" s="9">
        <v>296</v>
      </c>
      <c r="G172" s="9">
        <v>429</v>
      </c>
      <c r="H172" s="30">
        <f>SUM(B172:G172)</f>
        <v>2533</v>
      </c>
      <c r="J172" s="69"/>
    </row>
    <row r="173" spans="1:18" ht="26.25" thickBot="1">
      <c r="A173" s="37">
        <v>44497</v>
      </c>
      <c r="B173" s="18">
        <v>5083</v>
      </c>
      <c r="C173" s="18">
        <v>7699</v>
      </c>
      <c r="D173" s="18">
        <v>5906</v>
      </c>
      <c r="E173" s="18">
        <v>4486</v>
      </c>
      <c r="F173" s="18">
        <v>7162</v>
      </c>
      <c r="G173" s="18">
        <v>5427</v>
      </c>
      <c r="J173" s="69" t="s">
        <v>34</v>
      </c>
      <c r="K173" s="9">
        <v>155</v>
      </c>
      <c r="L173" s="9">
        <v>205</v>
      </c>
      <c r="M173" s="9">
        <v>214</v>
      </c>
      <c r="N173" s="9">
        <v>149</v>
      </c>
      <c r="O173" s="9">
        <v>198</v>
      </c>
      <c r="P173" s="9">
        <v>231</v>
      </c>
    </row>
    <row r="174" spans="1:18">
      <c r="A174" s="58" t="s">
        <v>125</v>
      </c>
      <c r="B174" s="69">
        <f t="shared" ref="B174:G174" si="87">B173-B170</f>
        <v>163</v>
      </c>
      <c r="C174" s="69">
        <f t="shared" si="87"/>
        <v>109</v>
      </c>
      <c r="D174" s="69">
        <f t="shared" si="87"/>
        <v>216</v>
      </c>
      <c r="E174" s="69">
        <f t="shared" si="87"/>
        <v>143</v>
      </c>
      <c r="F174" s="69">
        <f t="shared" si="87"/>
        <v>139</v>
      </c>
      <c r="G174" s="69">
        <f t="shared" si="87"/>
        <v>88</v>
      </c>
      <c r="J174" s="69" t="s">
        <v>33</v>
      </c>
      <c r="K174" s="125">
        <f t="shared" ref="K174:P174" si="88">K173-K170</f>
        <v>3</v>
      </c>
      <c r="L174" s="125">
        <f t="shared" si="88"/>
        <v>3</v>
      </c>
      <c r="M174" s="125">
        <f t="shared" si="88"/>
        <v>4</v>
      </c>
      <c r="N174" s="125">
        <f t="shared" si="88"/>
        <v>4</v>
      </c>
      <c r="O174" s="125">
        <f t="shared" si="88"/>
        <v>5</v>
      </c>
      <c r="P174" s="125">
        <f t="shared" si="88"/>
        <v>3</v>
      </c>
    </row>
    <row r="175" spans="1:18" ht="26.25" thickBot="1">
      <c r="A175" s="81" t="s">
        <v>100</v>
      </c>
      <c r="B175" s="9">
        <v>533</v>
      </c>
      <c r="C175" s="9">
        <v>298</v>
      </c>
      <c r="D175" s="9">
        <v>807</v>
      </c>
      <c r="E175" s="9">
        <v>450</v>
      </c>
      <c r="F175" s="9">
        <v>432</v>
      </c>
      <c r="G175" s="9">
        <v>206</v>
      </c>
      <c r="H175" s="68">
        <f>SUM(B175:G175)</f>
        <v>2726</v>
      </c>
    </row>
    <row r="176" spans="1:18" ht="26.25" thickBot="1">
      <c r="A176" s="100">
        <v>44528</v>
      </c>
      <c r="B176" s="28">
        <v>5216</v>
      </c>
      <c r="C176" s="28">
        <v>7866</v>
      </c>
      <c r="D176" s="28">
        <v>6080</v>
      </c>
      <c r="E176" s="28">
        <v>4615</v>
      </c>
      <c r="F176" s="28">
        <v>7289</v>
      </c>
      <c r="G176" s="28">
        <v>5515</v>
      </c>
      <c r="J176" s="40" t="s">
        <v>34</v>
      </c>
      <c r="K176" s="9">
        <v>159</v>
      </c>
      <c r="L176" s="9">
        <v>210</v>
      </c>
      <c r="M176" s="9">
        <v>223</v>
      </c>
      <c r="N176" s="9">
        <v>153</v>
      </c>
      <c r="O176" s="9">
        <v>204</v>
      </c>
      <c r="P176" s="9">
        <v>234</v>
      </c>
    </row>
    <row r="177" spans="1:16">
      <c r="A177" s="58" t="s">
        <v>125</v>
      </c>
      <c r="B177" s="69">
        <f t="shared" ref="B177:G177" si="89">B176-B173</f>
        <v>133</v>
      </c>
      <c r="C177" s="69">
        <f t="shared" si="89"/>
        <v>167</v>
      </c>
      <c r="D177" s="69">
        <f t="shared" si="89"/>
        <v>174</v>
      </c>
      <c r="E177" s="69">
        <f t="shared" si="89"/>
        <v>129</v>
      </c>
      <c r="F177" s="69">
        <f t="shared" si="89"/>
        <v>127</v>
      </c>
      <c r="G177" s="69">
        <f t="shared" si="89"/>
        <v>88</v>
      </c>
      <c r="H177" s="25"/>
      <c r="I177" s="125" t="s">
        <v>149</v>
      </c>
      <c r="J177" s="69" t="s">
        <v>33</v>
      </c>
      <c r="K177" s="125">
        <f t="shared" ref="K177:P177" si="90">K176-K173</f>
        <v>4</v>
      </c>
      <c r="L177" s="125">
        <f t="shared" si="90"/>
        <v>5</v>
      </c>
      <c r="M177" s="125">
        <f t="shared" si="90"/>
        <v>9</v>
      </c>
      <c r="N177" s="125">
        <f t="shared" si="90"/>
        <v>4</v>
      </c>
      <c r="O177" s="125">
        <f t="shared" si="90"/>
        <v>6</v>
      </c>
      <c r="P177" s="125">
        <f t="shared" si="90"/>
        <v>3</v>
      </c>
    </row>
    <row r="178" spans="1:16" ht="26.25" thickBot="1">
      <c r="A178" s="81" t="s">
        <v>100</v>
      </c>
      <c r="B178" s="9">
        <v>395</v>
      </c>
      <c r="C178" s="9">
        <v>561</v>
      </c>
      <c r="D178" s="9">
        <v>596</v>
      </c>
      <c r="E178" s="9">
        <v>386</v>
      </c>
      <c r="F178" s="9">
        <v>377</v>
      </c>
      <c r="G178" s="9">
        <v>206</v>
      </c>
      <c r="H178" s="68">
        <f>SUM(B178:G178)</f>
        <v>2521</v>
      </c>
      <c r="I178" s="170" t="s">
        <v>150</v>
      </c>
    </row>
    <row r="179" spans="1:16" ht="26.25" thickBot="1">
      <c r="A179" s="37">
        <v>44558</v>
      </c>
      <c r="B179" s="18">
        <v>5356</v>
      </c>
      <c r="C179" s="18">
        <v>8019</v>
      </c>
      <c r="D179" s="18">
        <v>6261</v>
      </c>
      <c r="E179" s="18">
        <v>4750</v>
      </c>
      <c r="F179" s="18">
        <v>7408</v>
      </c>
      <c r="G179" s="18">
        <v>5623</v>
      </c>
      <c r="J179" s="40" t="s">
        <v>34</v>
      </c>
      <c r="K179" s="9">
        <v>163</v>
      </c>
      <c r="L179" s="9">
        <v>215</v>
      </c>
      <c r="M179" s="9">
        <v>231</v>
      </c>
      <c r="N179" s="9">
        <v>156</v>
      </c>
      <c r="O179" s="9">
        <v>209</v>
      </c>
      <c r="P179" s="9">
        <v>238</v>
      </c>
    </row>
    <row r="180" spans="1:16">
      <c r="A180" s="58" t="s">
        <v>125</v>
      </c>
      <c r="B180" s="69">
        <f t="shared" ref="B180:G180" si="91">B179-B176</f>
        <v>140</v>
      </c>
      <c r="C180" s="69">
        <f t="shared" si="91"/>
        <v>153</v>
      </c>
      <c r="D180" s="69">
        <f t="shared" si="91"/>
        <v>181</v>
      </c>
      <c r="E180" s="69">
        <f t="shared" si="91"/>
        <v>135</v>
      </c>
      <c r="F180" s="69">
        <f t="shared" si="91"/>
        <v>119</v>
      </c>
      <c r="G180" s="69">
        <f t="shared" si="91"/>
        <v>108</v>
      </c>
      <c r="J180" s="69" t="s">
        <v>33</v>
      </c>
      <c r="K180" s="125">
        <f t="shared" ref="K180:P180" si="92">K179-K176</f>
        <v>4</v>
      </c>
      <c r="L180" s="125">
        <f t="shared" si="92"/>
        <v>5</v>
      </c>
      <c r="M180" s="125">
        <f t="shared" si="92"/>
        <v>8</v>
      </c>
      <c r="N180" s="125">
        <f t="shared" si="92"/>
        <v>3</v>
      </c>
      <c r="O180" s="125">
        <f t="shared" si="92"/>
        <v>5</v>
      </c>
      <c r="P180" s="125">
        <f t="shared" si="92"/>
        <v>4</v>
      </c>
    </row>
    <row r="181" spans="1:16" ht="26.25" thickBot="1">
      <c r="A181" s="81" t="s">
        <v>100</v>
      </c>
      <c r="B181" s="9">
        <v>427</v>
      </c>
      <c r="C181" s="9">
        <v>496</v>
      </c>
      <c r="D181" s="9">
        <v>631</v>
      </c>
      <c r="E181" s="9">
        <v>413</v>
      </c>
      <c r="F181" s="9">
        <v>340</v>
      </c>
      <c r="G181" s="9">
        <v>285</v>
      </c>
      <c r="H181" s="30">
        <v>2592</v>
      </c>
      <c r="J181" s="125"/>
    </row>
    <row r="182" spans="1:16">
      <c r="J182" s="40" t="s">
        <v>34</v>
      </c>
    </row>
    <row r="183" spans="1:16">
      <c r="J183" s="69" t="s">
        <v>33</v>
      </c>
    </row>
  </sheetData>
  <phoneticPr fontId="2" type="noConversion"/>
  <pageMargins left="0.75" right="0.75" top="1" bottom="1" header="0.3" footer="0.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48" activePane="bottomLeft" state="frozen"/>
      <selection pane="bottomLeft" activeCell="B61" sqref="B61:G61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72" t="s">
        <v>41</v>
      </c>
      <c r="L1" s="172"/>
      <c r="M1" s="172"/>
      <c r="N1" s="172"/>
      <c r="O1" s="172"/>
      <c r="P1" s="172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 t="shared" ref="K53:K59" si="21">(B53-B52)/30</f>
        <v>3.3333333333333335</v>
      </c>
      <c r="L53" s="35">
        <f t="shared" ref="L53:P55" si="22">(C53-C52)/30</f>
        <v>5.0999999999999996</v>
      </c>
      <c r="M53" s="35">
        <f t="shared" si="22"/>
        <v>2.6</v>
      </c>
      <c r="N53" s="35">
        <f t="shared" si="22"/>
        <v>2.6</v>
      </c>
      <c r="O53" s="35">
        <f t="shared" si="22"/>
        <v>3.6333333333333333</v>
      </c>
      <c r="P53" s="35">
        <f t="shared" si="22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 t="shared" si="21"/>
        <v>3.5666666666666669</v>
      </c>
      <c r="L54" s="35">
        <f t="shared" si="22"/>
        <v>8.2333333333333325</v>
      </c>
      <c r="M54" s="35">
        <f t="shared" si="22"/>
        <v>5.2666666666666666</v>
      </c>
      <c r="N54" s="35">
        <f t="shared" si="22"/>
        <v>5.6</v>
      </c>
      <c r="O54" s="35">
        <f t="shared" si="22"/>
        <v>4.5</v>
      </c>
      <c r="P54" s="35">
        <f t="shared" si="22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 t="shared" si="21"/>
        <v>1.8</v>
      </c>
      <c r="L55" s="35">
        <f t="shared" si="22"/>
        <v>1.5</v>
      </c>
      <c r="M55" s="35">
        <f t="shared" si="22"/>
        <v>7.0333333333333332</v>
      </c>
      <c r="N55" s="35">
        <f t="shared" si="22"/>
        <v>8.5333333333333332</v>
      </c>
      <c r="O55" s="35">
        <f t="shared" si="22"/>
        <v>5.166666666666667</v>
      </c>
      <c r="P55" s="35">
        <f t="shared" si="22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 t="shared" si="21"/>
        <v>2.8333333333333335</v>
      </c>
      <c r="L56" s="35">
        <f t="shared" ref="L56:P59" si="23">(C56-C55)/30</f>
        <v>1.5</v>
      </c>
      <c r="M56" s="35">
        <f t="shared" si="23"/>
        <v>7.166666666666667</v>
      </c>
      <c r="N56" s="35">
        <f t="shared" si="23"/>
        <v>7.0333333333333332</v>
      </c>
      <c r="O56" s="35">
        <f t="shared" si="23"/>
        <v>6.2333333333333334</v>
      </c>
      <c r="P56" s="35">
        <f t="shared" si="23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6926</v>
      </c>
      <c r="G57" s="18">
        <v>5213</v>
      </c>
      <c r="K57" s="35">
        <f t="shared" si="21"/>
        <v>6.4</v>
      </c>
      <c r="L57" s="35">
        <f t="shared" si="23"/>
        <v>1.4</v>
      </c>
      <c r="M57" s="35">
        <f t="shared" si="23"/>
        <v>6.6</v>
      </c>
      <c r="N57" s="35">
        <f t="shared" si="23"/>
        <v>6.0333333333333332</v>
      </c>
      <c r="O57" s="35">
        <f t="shared" si="23"/>
        <v>9</v>
      </c>
      <c r="P57" s="35">
        <f t="shared" si="23"/>
        <v>6.0666666666666664</v>
      </c>
    </row>
    <row r="58" spans="1:16" ht="24.95" customHeight="1" thickBot="1">
      <c r="A58" s="100">
        <v>44467</v>
      </c>
      <c r="B58" s="28">
        <v>4920</v>
      </c>
      <c r="C58" s="28">
        <v>7590</v>
      </c>
      <c r="D58" s="28">
        <v>5690</v>
      </c>
      <c r="E58" s="28">
        <v>4343</v>
      </c>
      <c r="F58" s="28">
        <v>7023</v>
      </c>
      <c r="G58" s="28">
        <v>5339</v>
      </c>
      <c r="K58" s="35">
        <f t="shared" si="21"/>
        <v>6.666666666666667</v>
      </c>
      <c r="L58" s="35">
        <f t="shared" si="23"/>
        <v>1.4666666666666666</v>
      </c>
      <c r="M58" s="35">
        <f t="shared" si="23"/>
        <v>5</v>
      </c>
      <c r="N58" s="35">
        <f t="shared" si="23"/>
        <v>6.3666666666666663</v>
      </c>
      <c r="O58" s="35">
        <f t="shared" si="23"/>
        <v>3.2333333333333334</v>
      </c>
      <c r="P58" s="35">
        <f t="shared" si="23"/>
        <v>4.2</v>
      </c>
    </row>
    <row r="59" spans="1:16" ht="24.95" customHeight="1" thickBot="1">
      <c r="A59" s="37">
        <v>44497</v>
      </c>
      <c r="B59" s="18">
        <v>5083</v>
      </c>
      <c r="C59" s="18">
        <v>7699</v>
      </c>
      <c r="D59" s="18">
        <v>5906</v>
      </c>
      <c r="E59" s="18">
        <v>4486</v>
      </c>
      <c r="F59" s="18">
        <v>7162</v>
      </c>
      <c r="G59" s="18">
        <v>5427</v>
      </c>
      <c r="K59" s="35">
        <f t="shared" si="21"/>
        <v>5.4333333333333336</v>
      </c>
      <c r="L59" s="35">
        <f t="shared" si="23"/>
        <v>3.6333333333333333</v>
      </c>
      <c r="M59" s="35">
        <f t="shared" si="23"/>
        <v>7.2</v>
      </c>
      <c r="N59" s="35">
        <f t="shared" si="23"/>
        <v>4.7666666666666666</v>
      </c>
      <c r="O59" s="35">
        <f t="shared" si="23"/>
        <v>4.6333333333333337</v>
      </c>
      <c r="P59" s="35">
        <f t="shared" si="23"/>
        <v>2.9333333333333331</v>
      </c>
    </row>
    <row r="60" spans="1:16" ht="24.95" customHeight="1" thickBot="1">
      <c r="A60" s="100">
        <v>44528</v>
      </c>
      <c r="B60" s="28">
        <v>5216</v>
      </c>
      <c r="C60" s="28">
        <v>7866</v>
      </c>
      <c r="D60" s="28">
        <v>6080</v>
      </c>
      <c r="E60" s="28">
        <v>4615</v>
      </c>
      <c r="F60" s="28">
        <v>7289</v>
      </c>
      <c r="G60" s="28">
        <v>5515</v>
      </c>
      <c r="K60" s="35">
        <f t="shared" ref="K60:K61" si="24">(B60-B59)/30</f>
        <v>4.4333333333333336</v>
      </c>
      <c r="L60" s="35">
        <f t="shared" ref="L60:L61" si="25">(C60-C59)/30</f>
        <v>5.5666666666666664</v>
      </c>
      <c r="M60" s="35">
        <f t="shared" ref="M60:M61" si="26">(D60-D59)/30</f>
        <v>5.8</v>
      </c>
      <c r="N60" s="35">
        <f t="shared" ref="N60:N61" si="27">(E60-E59)/30</f>
        <v>4.3</v>
      </c>
      <c r="O60" s="35">
        <f t="shared" ref="O60:O61" si="28">(F60-F59)/30</f>
        <v>4.2333333333333334</v>
      </c>
      <c r="P60" s="35">
        <f t="shared" ref="P60:P61" si="29">(G60-G59)/30</f>
        <v>2.9333333333333331</v>
      </c>
    </row>
    <row r="61" spans="1:16" ht="24.95" customHeight="1" thickBot="1">
      <c r="A61" s="37">
        <v>44558</v>
      </c>
      <c r="B61" s="18">
        <v>5356</v>
      </c>
      <c r="C61" s="18">
        <v>8019</v>
      </c>
      <c r="D61" s="18">
        <v>6261</v>
      </c>
      <c r="E61" s="18">
        <v>4750</v>
      </c>
      <c r="F61" s="18">
        <v>7408</v>
      </c>
      <c r="G61" s="18">
        <v>5623</v>
      </c>
      <c r="K61" s="35">
        <f t="shared" si="24"/>
        <v>4.666666666666667</v>
      </c>
      <c r="L61" s="35">
        <f t="shared" si="25"/>
        <v>5.0999999999999996</v>
      </c>
      <c r="M61" s="35">
        <f t="shared" si="26"/>
        <v>6.0333333333333332</v>
      </c>
      <c r="N61" s="35">
        <f t="shared" si="27"/>
        <v>4.5</v>
      </c>
      <c r="O61" s="35">
        <f t="shared" si="28"/>
        <v>3.9666666666666668</v>
      </c>
      <c r="P61" s="35">
        <f t="shared" si="29"/>
        <v>3.6</v>
      </c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73" t="s">
        <v>26</v>
      </c>
      <c r="B43" s="173"/>
      <c r="C43" s="173"/>
      <c r="D43" s="173"/>
      <c r="E43" s="173"/>
      <c r="F43" s="173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99"/>
  <sheetViews>
    <sheetView zoomScale="110" zoomScaleNormal="110" workbookViewId="0">
      <selection activeCell="N52" sqref="N52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25" width="8.875" style="105"/>
    <col min="26" max="26" width="3.25" style="105" bestFit="1" customWidth="1"/>
    <col min="27" max="27" width="8.875" style="105"/>
    <col min="28" max="28" width="3.25" style="105" bestFit="1" customWidth="1"/>
    <col min="29" max="29" width="8.875" style="105"/>
    <col min="30" max="30" width="3.25" style="105" bestFit="1" customWidth="1"/>
    <col min="31" max="31" width="8.875" style="105"/>
    <col min="32" max="32" width="4.125" style="105" bestFit="1" customWidth="1"/>
    <col min="33" max="33" width="8.875" style="105"/>
    <col min="34" max="34" width="4.125" style="105" bestFit="1" customWidth="1"/>
    <col min="35" max="35" width="8.875" style="105"/>
    <col min="36" max="36" width="4.125" style="105" bestFit="1" customWidth="1"/>
    <col min="37" max="38" width="8.875" style="105"/>
    <col min="39" max="39" width="4.125" style="105" bestFit="1" customWidth="1"/>
    <col min="40" max="40" width="8.875" style="105"/>
    <col min="41" max="41" width="4.125" style="105" bestFit="1" customWidth="1"/>
    <col min="42" max="42" width="8.875" style="105"/>
    <col min="43" max="43" width="4.125" style="105" bestFit="1" customWidth="1"/>
    <col min="44" max="44" width="8.875" style="105"/>
    <col min="45" max="45" width="4.125" style="105" bestFit="1" customWidth="1"/>
    <col min="46" max="46" width="8.875" style="105"/>
    <col min="47" max="47" width="4.125" style="105" bestFit="1" customWidth="1"/>
    <col min="48" max="16384" width="8.875" style="105"/>
  </cols>
  <sheetData>
    <row r="1" spans="2:48">
      <c r="C1" s="174" t="s">
        <v>129</v>
      </c>
      <c r="D1" s="174"/>
      <c r="E1" s="174"/>
      <c r="F1" s="174"/>
      <c r="G1" s="174"/>
      <c r="H1" s="174"/>
      <c r="L1" s="175" t="s">
        <v>130</v>
      </c>
      <c r="M1" s="175"/>
      <c r="P1" s="174" t="s">
        <v>129</v>
      </c>
      <c r="Q1" s="174"/>
      <c r="R1" s="174"/>
      <c r="S1" s="174"/>
      <c r="T1" s="174"/>
      <c r="W1" s="175" t="s">
        <v>131</v>
      </c>
      <c r="X1" s="175"/>
      <c r="Z1" s="177" t="s">
        <v>129</v>
      </c>
      <c r="AA1" s="175"/>
      <c r="AB1" s="175"/>
      <c r="AC1" s="175"/>
      <c r="AD1" s="175"/>
      <c r="AE1" s="175"/>
      <c r="AF1" s="175"/>
      <c r="AG1" s="175"/>
      <c r="AJ1" s="175" t="s">
        <v>133</v>
      </c>
      <c r="AK1" s="175"/>
      <c r="AM1" s="174" t="s">
        <v>129</v>
      </c>
      <c r="AN1" s="174"/>
      <c r="AO1" s="174"/>
      <c r="AP1" s="174"/>
      <c r="AQ1" s="174"/>
      <c r="AU1" s="175" t="s">
        <v>134</v>
      </c>
      <c r="AV1" s="175"/>
    </row>
    <row r="2" spans="2:48" ht="15.75" customHeight="1">
      <c r="C2" s="174"/>
      <c r="D2" s="174"/>
      <c r="E2" s="174"/>
      <c r="F2" s="174"/>
      <c r="G2" s="174"/>
      <c r="H2" s="174"/>
      <c r="L2" s="175"/>
      <c r="M2" s="175"/>
      <c r="P2" s="174"/>
      <c r="Q2" s="174"/>
      <c r="R2" s="174"/>
      <c r="S2" s="174"/>
      <c r="T2" s="174"/>
      <c r="W2" s="175"/>
      <c r="X2" s="175"/>
      <c r="Z2" s="175"/>
      <c r="AA2" s="175"/>
      <c r="AB2" s="175"/>
      <c r="AC2" s="175"/>
      <c r="AD2" s="175"/>
      <c r="AE2" s="175"/>
      <c r="AF2" s="175"/>
      <c r="AG2" s="175"/>
      <c r="AJ2" s="175"/>
      <c r="AK2" s="175"/>
      <c r="AM2" s="174"/>
      <c r="AN2" s="174"/>
      <c r="AO2" s="174"/>
      <c r="AP2" s="174"/>
      <c r="AQ2" s="174"/>
      <c r="AU2" s="175"/>
      <c r="AV2" s="175"/>
    </row>
    <row r="3" spans="2:48" ht="15.75" customHeight="1">
      <c r="B3" s="176" t="s">
        <v>132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49"/>
      <c r="O3" s="176" t="s">
        <v>132</v>
      </c>
      <c r="P3" s="176"/>
      <c r="Q3" s="176"/>
      <c r="R3" s="176"/>
      <c r="S3" s="176"/>
      <c r="T3" s="176"/>
      <c r="U3" s="176"/>
      <c r="V3" s="176"/>
      <c r="W3" s="176"/>
      <c r="X3" s="176"/>
      <c r="Z3" s="174" t="s">
        <v>135</v>
      </c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20"/>
      <c r="AM3" s="174" t="s">
        <v>135</v>
      </c>
      <c r="AN3" s="174"/>
      <c r="AO3" s="174"/>
      <c r="AP3" s="174"/>
      <c r="AQ3" s="174"/>
      <c r="AR3" s="174"/>
      <c r="AS3" s="174"/>
      <c r="AT3" s="174"/>
      <c r="AU3" s="174"/>
      <c r="AV3" s="174"/>
    </row>
    <row r="4" spans="2:48" ht="20.25" thickBot="1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49"/>
      <c r="O4" s="176"/>
      <c r="P4" s="176"/>
      <c r="Q4" s="176"/>
      <c r="R4" s="176"/>
      <c r="S4" s="176"/>
      <c r="T4" s="176"/>
      <c r="U4" s="176"/>
      <c r="V4" s="176"/>
      <c r="W4" s="176"/>
      <c r="X4" s="176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20"/>
      <c r="AM4" s="174"/>
      <c r="AN4" s="174"/>
      <c r="AO4" s="174"/>
      <c r="AP4" s="174"/>
      <c r="AQ4" s="174"/>
      <c r="AR4" s="174"/>
      <c r="AS4" s="174"/>
      <c r="AT4" s="174"/>
      <c r="AU4" s="174"/>
      <c r="AV4" s="174"/>
    </row>
    <row r="5" spans="2:48">
      <c r="B5" s="150">
        <v>20</v>
      </c>
      <c r="C5" s="164">
        <v>2.38</v>
      </c>
      <c r="D5" s="150">
        <v>55</v>
      </c>
      <c r="E5" s="164">
        <v>2.38</v>
      </c>
      <c r="F5" s="150">
        <v>83</v>
      </c>
      <c r="G5" s="164">
        <v>3.52</v>
      </c>
      <c r="H5" s="150">
        <v>116</v>
      </c>
      <c r="I5" s="164">
        <v>4.8</v>
      </c>
      <c r="J5" s="150">
        <v>166</v>
      </c>
      <c r="K5" s="164">
        <v>5.66</v>
      </c>
      <c r="L5" s="150">
        <v>166</v>
      </c>
      <c r="M5" s="164">
        <v>5.66</v>
      </c>
      <c r="N5" s="151"/>
      <c r="O5" s="150">
        <v>167</v>
      </c>
      <c r="P5" s="164">
        <v>6.41</v>
      </c>
      <c r="Q5" s="150"/>
      <c r="R5" s="164">
        <v>6.41</v>
      </c>
      <c r="S5" s="150"/>
      <c r="T5" s="164">
        <v>6.41</v>
      </c>
      <c r="U5" s="150"/>
      <c r="V5" s="164">
        <v>6.41</v>
      </c>
      <c r="W5" s="150"/>
      <c r="X5" s="164">
        <v>6.41</v>
      </c>
      <c r="Z5" s="159">
        <v>20</v>
      </c>
      <c r="AA5" s="107">
        <v>2.1</v>
      </c>
      <c r="AB5" s="159">
        <v>55</v>
      </c>
      <c r="AC5" s="107">
        <v>2.1</v>
      </c>
      <c r="AD5" s="159">
        <v>83</v>
      </c>
      <c r="AE5" s="107">
        <v>2.89</v>
      </c>
      <c r="AF5" s="159">
        <v>116</v>
      </c>
      <c r="AG5" s="107">
        <v>3.94</v>
      </c>
      <c r="AH5" s="159">
        <v>166</v>
      </c>
      <c r="AI5" s="107">
        <v>4.5999999999999996</v>
      </c>
      <c r="AJ5" s="159">
        <v>166</v>
      </c>
      <c r="AK5" s="107">
        <v>4.5999999999999996</v>
      </c>
      <c r="AL5" s="108"/>
      <c r="AM5" s="159">
        <v>167</v>
      </c>
      <c r="AN5" s="107">
        <v>5.03</v>
      </c>
      <c r="AO5" s="159"/>
      <c r="AP5" s="107">
        <v>5.03</v>
      </c>
      <c r="AQ5" s="159"/>
      <c r="AR5" s="107">
        <v>5.03</v>
      </c>
      <c r="AS5" s="159"/>
      <c r="AT5" s="107">
        <v>5.03</v>
      </c>
      <c r="AU5" s="159"/>
      <c r="AV5" s="107">
        <v>5.03</v>
      </c>
    </row>
    <row r="6" spans="2:48" s="109" customFormat="1" ht="16.5" thickBot="1">
      <c r="B6" s="152"/>
      <c r="C6" s="165" t="s">
        <v>40</v>
      </c>
      <c r="D6" s="152"/>
      <c r="E6" s="165" t="s">
        <v>40</v>
      </c>
      <c r="F6" s="152"/>
      <c r="G6" s="165" t="s">
        <v>40</v>
      </c>
      <c r="H6" s="152"/>
      <c r="I6" s="165" t="s">
        <v>40</v>
      </c>
      <c r="J6" s="152"/>
      <c r="K6" s="165" t="s">
        <v>40</v>
      </c>
      <c r="L6" s="152"/>
      <c r="M6" s="165" t="s">
        <v>40</v>
      </c>
      <c r="N6" s="153"/>
      <c r="O6" s="152"/>
      <c r="P6" s="165" t="s">
        <v>40</v>
      </c>
      <c r="Q6" s="152"/>
      <c r="R6" s="165" t="s">
        <v>40</v>
      </c>
      <c r="S6" s="152"/>
      <c r="T6" s="165" t="s">
        <v>40</v>
      </c>
      <c r="U6" s="152"/>
      <c r="V6" s="165" t="s">
        <v>40</v>
      </c>
      <c r="W6" s="152"/>
      <c r="X6" s="165" t="s">
        <v>40</v>
      </c>
      <c r="Z6" s="160"/>
      <c r="AA6" s="111" t="s">
        <v>40</v>
      </c>
      <c r="AB6" s="160"/>
      <c r="AC6" s="111" t="s">
        <v>40</v>
      </c>
      <c r="AD6" s="160"/>
      <c r="AE6" s="111" t="s">
        <v>40</v>
      </c>
      <c r="AF6" s="160"/>
      <c r="AG6" s="111" t="s">
        <v>40</v>
      </c>
      <c r="AH6" s="160"/>
      <c r="AI6" s="111" t="s">
        <v>40</v>
      </c>
      <c r="AJ6" s="160"/>
      <c r="AK6" s="111" t="s">
        <v>40</v>
      </c>
      <c r="AL6" s="112"/>
      <c r="AM6" s="160"/>
      <c r="AN6" s="111" t="s">
        <v>40</v>
      </c>
      <c r="AO6" s="160"/>
      <c r="AP6" s="111" t="s">
        <v>40</v>
      </c>
      <c r="AQ6" s="160"/>
      <c r="AR6" s="111" t="s">
        <v>40</v>
      </c>
      <c r="AS6" s="160"/>
      <c r="AT6" s="111" t="s">
        <v>40</v>
      </c>
      <c r="AU6" s="160"/>
      <c r="AV6" s="111" t="s">
        <v>40</v>
      </c>
    </row>
    <row r="7" spans="2:48">
      <c r="B7" s="154">
        <v>1</v>
      </c>
      <c r="C7" s="166">
        <f>B7*2.38</f>
        <v>2.38</v>
      </c>
      <c r="D7" s="154">
        <v>21</v>
      </c>
      <c r="E7" s="166">
        <f>D7*2.38</f>
        <v>49.98</v>
      </c>
      <c r="F7" s="154">
        <v>56</v>
      </c>
      <c r="G7" s="166">
        <f>(F7-55)*3.52+130.9</f>
        <v>134.42000000000002</v>
      </c>
      <c r="H7" s="154">
        <v>84</v>
      </c>
      <c r="I7" s="166">
        <f>(H7-83)*4.8+229.46</f>
        <v>234.26000000000002</v>
      </c>
      <c r="J7" s="154">
        <v>117</v>
      </c>
      <c r="K7" s="166">
        <f>(J7-116)*5.66+387.86</f>
        <v>393.52000000000004</v>
      </c>
      <c r="L7" s="154">
        <v>157</v>
      </c>
      <c r="M7" s="166">
        <f>(L7-116)*5.66+387.86</f>
        <v>619.92000000000007</v>
      </c>
      <c r="N7" s="151"/>
      <c r="O7" s="154">
        <v>167</v>
      </c>
      <c r="P7" s="166">
        <f>(O7-166)*6.41+670.86</f>
        <v>677.27</v>
      </c>
      <c r="Q7" s="154">
        <v>209</v>
      </c>
      <c r="R7" s="166">
        <f t="shared" ref="R7:R48" si="0">(Q7-166)*6.41+670.86</f>
        <v>946.49</v>
      </c>
      <c r="S7" s="154">
        <v>235</v>
      </c>
      <c r="T7" s="166">
        <f t="shared" ref="T7:T48" si="1">(S7-166)*6.41+670.86</f>
        <v>1113.1500000000001</v>
      </c>
      <c r="U7" s="154">
        <v>277</v>
      </c>
      <c r="V7" s="166">
        <f t="shared" ref="V7:V48" si="2">(U7-166)*6.41+670.86</f>
        <v>1382.37</v>
      </c>
      <c r="W7" s="154">
        <v>319</v>
      </c>
      <c r="X7" s="166">
        <f t="shared" ref="X7:X48" si="3">(W7-166)*6.41+670.86</f>
        <v>1651.5900000000001</v>
      </c>
      <c r="Z7" s="161">
        <v>1</v>
      </c>
      <c r="AA7" s="114">
        <f>Z7*2.1</f>
        <v>2.1</v>
      </c>
      <c r="AB7" s="161">
        <v>21</v>
      </c>
      <c r="AC7" s="114">
        <f>(AB7-20)*2.1+42</f>
        <v>44.1</v>
      </c>
      <c r="AD7" s="161">
        <v>56</v>
      </c>
      <c r="AE7" s="114">
        <f>(AD7-55)*2.89+115.5</f>
        <v>118.39</v>
      </c>
      <c r="AF7" s="161">
        <v>84</v>
      </c>
      <c r="AG7" s="114">
        <f>(AF7-83)*3.94+196.42</f>
        <v>200.35999999999999</v>
      </c>
      <c r="AH7" s="161">
        <v>117</v>
      </c>
      <c r="AI7" s="114">
        <f>(AH7-116)*4.6+326.44</f>
        <v>331.04</v>
      </c>
      <c r="AJ7" s="161">
        <v>157</v>
      </c>
      <c r="AK7" s="114">
        <f>(AJ7-116)*4.6+326.44</f>
        <v>515.04</v>
      </c>
      <c r="AL7" s="108"/>
      <c r="AM7" s="161">
        <v>167</v>
      </c>
      <c r="AN7" s="114">
        <f>(AM7-166)*5.03+556.44</f>
        <v>561.47</v>
      </c>
      <c r="AO7" s="161">
        <v>209</v>
      </c>
      <c r="AP7" s="114">
        <f>(AO7-166)*5.03+556.44</f>
        <v>772.73</v>
      </c>
      <c r="AQ7" s="161">
        <v>235</v>
      </c>
      <c r="AR7" s="114">
        <f>(AQ7-166)*5.03+556.44</f>
        <v>903.51</v>
      </c>
      <c r="AS7" s="161">
        <v>277</v>
      </c>
      <c r="AT7" s="114">
        <f>(AS7-166)*5.03+556.44</f>
        <v>1114.77</v>
      </c>
      <c r="AU7" s="161">
        <v>319</v>
      </c>
      <c r="AV7" s="114">
        <f>(AU7-166)*5.03+556.44</f>
        <v>1326.0300000000002</v>
      </c>
    </row>
    <row r="8" spans="2:48">
      <c r="B8" s="155">
        <v>2</v>
      </c>
      <c r="C8" s="166">
        <f t="shared" ref="C8:C26" si="4">B8*2.38</f>
        <v>4.76</v>
      </c>
      <c r="D8" s="155">
        <v>22</v>
      </c>
      <c r="E8" s="166">
        <f t="shared" ref="E8:E41" si="5">D8*2.38</f>
        <v>52.36</v>
      </c>
      <c r="F8" s="155">
        <v>57</v>
      </c>
      <c r="G8" s="166">
        <f t="shared" ref="G8:G34" si="6">(F8-55)*3.52+130.9</f>
        <v>137.94</v>
      </c>
      <c r="H8" s="155">
        <v>85</v>
      </c>
      <c r="I8" s="166">
        <f t="shared" ref="I8:I39" si="7">(H8-83)*4.8+229.46</f>
        <v>239.06</v>
      </c>
      <c r="J8" s="155">
        <v>118</v>
      </c>
      <c r="K8" s="166">
        <f t="shared" ref="K8:K46" si="8">(J8-116)*5.66+387.86</f>
        <v>399.18</v>
      </c>
      <c r="L8" s="155">
        <v>158</v>
      </c>
      <c r="M8" s="166">
        <f t="shared" ref="M8:M16" si="9">(L8-116)*5.66+387.86</f>
        <v>625.58000000000004</v>
      </c>
      <c r="N8" s="151"/>
      <c r="O8" s="155">
        <v>168</v>
      </c>
      <c r="P8" s="166">
        <f t="shared" ref="P8:P48" si="10">(O8-166)*6.41+670.86</f>
        <v>683.68000000000006</v>
      </c>
      <c r="Q8" s="155">
        <v>210</v>
      </c>
      <c r="R8" s="166">
        <f t="shared" si="0"/>
        <v>952.90000000000009</v>
      </c>
      <c r="S8" s="155">
        <v>236</v>
      </c>
      <c r="T8" s="166">
        <f t="shared" si="1"/>
        <v>1119.56</v>
      </c>
      <c r="U8" s="155">
        <v>278</v>
      </c>
      <c r="V8" s="166">
        <f t="shared" si="2"/>
        <v>1388.7800000000002</v>
      </c>
      <c r="W8" s="155">
        <v>320</v>
      </c>
      <c r="X8" s="166">
        <f t="shared" si="3"/>
        <v>1658</v>
      </c>
      <c r="Z8" s="162">
        <v>2</v>
      </c>
      <c r="AA8" s="114">
        <f t="shared" ref="AA8:AA26" si="11">Z8*2.1</f>
        <v>4.2</v>
      </c>
      <c r="AB8" s="162">
        <v>22</v>
      </c>
      <c r="AC8" s="114">
        <f>(AB8-20)*2.1+42</f>
        <v>46.2</v>
      </c>
      <c r="AD8" s="162">
        <v>57</v>
      </c>
      <c r="AE8" s="114">
        <f t="shared" ref="AE8:AE34" si="12">(AD8-55)*2.89+115.5</f>
        <v>121.28</v>
      </c>
      <c r="AF8" s="162">
        <v>85</v>
      </c>
      <c r="AG8" s="114">
        <f t="shared" ref="AG8:AG39" si="13">(AF8-83)*3.94+196.42</f>
        <v>204.29999999999998</v>
      </c>
      <c r="AH8" s="162">
        <v>118</v>
      </c>
      <c r="AI8" s="114">
        <f t="shared" ref="AI8:AI46" si="14">(AH8-116)*4.6+326.44</f>
        <v>335.64</v>
      </c>
      <c r="AJ8" s="162">
        <v>158</v>
      </c>
      <c r="AK8" s="114">
        <f t="shared" ref="AK8:AK16" si="15">(AJ8-116)*4.6+326.44</f>
        <v>519.64</v>
      </c>
      <c r="AL8" s="108"/>
      <c r="AM8" s="162">
        <v>168</v>
      </c>
      <c r="AN8" s="114">
        <f t="shared" ref="AN8:AN48" si="16">(AM8-166)*5.03+556.44</f>
        <v>566.5</v>
      </c>
      <c r="AO8" s="162">
        <v>210</v>
      </c>
      <c r="AP8" s="114">
        <f t="shared" ref="AP8:AP48" si="17">(AO8-166)*5.03+556.44</f>
        <v>777.7600000000001</v>
      </c>
      <c r="AQ8" s="162">
        <v>236</v>
      </c>
      <c r="AR8" s="114">
        <f t="shared" ref="AR8:AR48" si="18">(AQ8-166)*5.03+556.44</f>
        <v>908.54000000000008</v>
      </c>
      <c r="AS8" s="162">
        <v>278</v>
      </c>
      <c r="AT8" s="114">
        <f t="shared" ref="AT8:AT48" si="19">(AS8-166)*5.03+556.44</f>
        <v>1119.8000000000002</v>
      </c>
      <c r="AU8" s="162">
        <v>320</v>
      </c>
      <c r="AV8" s="114">
        <f t="shared" ref="AV8:AV48" si="20">(AU8-166)*5.03+556.44</f>
        <v>1331.06</v>
      </c>
    </row>
    <row r="9" spans="2:48">
      <c r="B9" s="155">
        <v>3</v>
      </c>
      <c r="C9" s="166">
        <f t="shared" si="4"/>
        <v>7.14</v>
      </c>
      <c r="D9" s="155">
        <v>23</v>
      </c>
      <c r="E9" s="166">
        <f t="shared" si="5"/>
        <v>54.739999999999995</v>
      </c>
      <c r="F9" s="155">
        <v>58</v>
      </c>
      <c r="G9" s="166">
        <f t="shared" si="6"/>
        <v>141.46</v>
      </c>
      <c r="H9" s="155">
        <v>86</v>
      </c>
      <c r="I9" s="166">
        <f t="shared" si="7"/>
        <v>243.86</v>
      </c>
      <c r="J9" s="155">
        <v>119</v>
      </c>
      <c r="K9" s="166">
        <f t="shared" si="8"/>
        <v>404.84000000000003</v>
      </c>
      <c r="L9" s="155">
        <v>159</v>
      </c>
      <c r="M9" s="166">
        <f t="shared" si="9"/>
        <v>631.24</v>
      </c>
      <c r="N9" s="151"/>
      <c r="O9" s="155">
        <v>169</v>
      </c>
      <c r="P9" s="166">
        <f t="shared" si="10"/>
        <v>690.09</v>
      </c>
      <c r="Q9" s="155">
        <v>211</v>
      </c>
      <c r="R9" s="166">
        <f t="shared" si="0"/>
        <v>959.31</v>
      </c>
      <c r="S9" s="155">
        <v>237</v>
      </c>
      <c r="T9" s="166">
        <f t="shared" si="1"/>
        <v>1125.97</v>
      </c>
      <c r="U9" s="155">
        <v>279</v>
      </c>
      <c r="V9" s="166">
        <f t="shared" si="2"/>
        <v>1395.19</v>
      </c>
      <c r="W9" s="155">
        <v>321</v>
      </c>
      <c r="X9" s="166">
        <f t="shared" si="3"/>
        <v>1664.41</v>
      </c>
      <c r="Z9" s="162">
        <v>3</v>
      </c>
      <c r="AA9" s="114">
        <f t="shared" si="11"/>
        <v>6.3000000000000007</v>
      </c>
      <c r="AB9" s="162">
        <v>23</v>
      </c>
      <c r="AC9" s="114">
        <f t="shared" ref="AC9:AC41" si="21">(AB9-20)*2.1+42</f>
        <v>48.3</v>
      </c>
      <c r="AD9" s="162">
        <v>58</v>
      </c>
      <c r="AE9" s="114">
        <f t="shared" si="12"/>
        <v>124.17</v>
      </c>
      <c r="AF9" s="162">
        <v>86</v>
      </c>
      <c r="AG9" s="114">
        <f t="shared" si="13"/>
        <v>208.23999999999998</v>
      </c>
      <c r="AH9" s="162">
        <v>119</v>
      </c>
      <c r="AI9" s="114">
        <f t="shared" si="14"/>
        <v>340.24</v>
      </c>
      <c r="AJ9" s="162">
        <v>159</v>
      </c>
      <c r="AK9" s="114">
        <f t="shared" si="15"/>
        <v>524.24</v>
      </c>
      <c r="AL9" s="108"/>
      <c r="AM9" s="162">
        <v>169</v>
      </c>
      <c r="AN9" s="114">
        <f t="shared" si="16"/>
        <v>571.53000000000009</v>
      </c>
      <c r="AO9" s="162">
        <v>211</v>
      </c>
      <c r="AP9" s="114">
        <f t="shared" si="17"/>
        <v>782.79000000000008</v>
      </c>
      <c r="AQ9" s="162">
        <v>237</v>
      </c>
      <c r="AR9" s="114">
        <f t="shared" si="18"/>
        <v>913.57</v>
      </c>
      <c r="AS9" s="162">
        <v>279</v>
      </c>
      <c r="AT9" s="114">
        <f t="shared" si="19"/>
        <v>1124.83</v>
      </c>
      <c r="AU9" s="162">
        <v>321</v>
      </c>
      <c r="AV9" s="114">
        <f t="shared" si="20"/>
        <v>1336.0900000000001</v>
      </c>
    </row>
    <row r="10" spans="2:48">
      <c r="B10" s="155">
        <v>4</v>
      </c>
      <c r="C10" s="166">
        <f t="shared" si="4"/>
        <v>9.52</v>
      </c>
      <c r="D10" s="155">
        <v>24</v>
      </c>
      <c r="E10" s="166">
        <f t="shared" si="5"/>
        <v>57.12</v>
      </c>
      <c r="F10" s="155">
        <v>59</v>
      </c>
      <c r="G10" s="166">
        <f t="shared" si="6"/>
        <v>144.98000000000002</v>
      </c>
      <c r="H10" s="155">
        <v>87</v>
      </c>
      <c r="I10" s="166">
        <f t="shared" si="7"/>
        <v>248.66</v>
      </c>
      <c r="J10" s="155">
        <v>120</v>
      </c>
      <c r="K10" s="166">
        <f t="shared" si="8"/>
        <v>410.5</v>
      </c>
      <c r="L10" s="155">
        <v>160</v>
      </c>
      <c r="M10" s="166">
        <f t="shared" si="9"/>
        <v>636.90000000000009</v>
      </c>
      <c r="N10" s="151"/>
      <c r="O10" s="155">
        <v>170</v>
      </c>
      <c r="P10" s="166">
        <f t="shared" si="10"/>
        <v>696.5</v>
      </c>
      <c r="Q10" s="155">
        <v>212</v>
      </c>
      <c r="R10" s="166">
        <f t="shared" si="0"/>
        <v>965.72</v>
      </c>
      <c r="S10" s="155">
        <v>238</v>
      </c>
      <c r="T10" s="166">
        <f t="shared" si="1"/>
        <v>1132.3800000000001</v>
      </c>
      <c r="U10" s="155">
        <v>280</v>
      </c>
      <c r="V10" s="166">
        <f t="shared" si="2"/>
        <v>1401.6</v>
      </c>
      <c r="W10" s="155">
        <v>322</v>
      </c>
      <c r="X10" s="166">
        <f t="shared" si="3"/>
        <v>1670.8200000000002</v>
      </c>
      <c r="Z10" s="162">
        <v>4</v>
      </c>
      <c r="AA10" s="114">
        <f t="shared" si="11"/>
        <v>8.4</v>
      </c>
      <c r="AB10" s="162">
        <v>24</v>
      </c>
      <c r="AC10" s="114">
        <f t="shared" si="21"/>
        <v>50.4</v>
      </c>
      <c r="AD10" s="162">
        <v>59</v>
      </c>
      <c r="AE10" s="114">
        <f t="shared" si="12"/>
        <v>127.06</v>
      </c>
      <c r="AF10" s="162">
        <v>87</v>
      </c>
      <c r="AG10" s="114">
        <f t="shared" si="13"/>
        <v>212.17999999999998</v>
      </c>
      <c r="AH10" s="162">
        <v>120</v>
      </c>
      <c r="AI10" s="114">
        <f t="shared" si="14"/>
        <v>344.84</v>
      </c>
      <c r="AJ10" s="162">
        <v>160</v>
      </c>
      <c r="AK10" s="114">
        <f t="shared" si="15"/>
        <v>528.83999999999992</v>
      </c>
      <c r="AL10" s="108"/>
      <c r="AM10" s="162">
        <v>170</v>
      </c>
      <c r="AN10" s="114">
        <f t="shared" si="16"/>
        <v>576.56000000000006</v>
      </c>
      <c r="AO10" s="162">
        <v>212</v>
      </c>
      <c r="AP10" s="114">
        <f t="shared" si="17"/>
        <v>787.82</v>
      </c>
      <c r="AQ10" s="162">
        <v>238</v>
      </c>
      <c r="AR10" s="114">
        <f t="shared" si="18"/>
        <v>918.60000000000014</v>
      </c>
      <c r="AS10" s="162">
        <v>280</v>
      </c>
      <c r="AT10" s="114">
        <f t="shared" si="19"/>
        <v>1129.8600000000001</v>
      </c>
      <c r="AU10" s="162">
        <v>322</v>
      </c>
      <c r="AV10" s="114">
        <f t="shared" si="20"/>
        <v>1341.1200000000001</v>
      </c>
    </row>
    <row r="11" spans="2:48">
      <c r="B11" s="155">
        <v>5</v>
      </c>
      <c r="C11" s="166">
        <f t="shared" si="4"/>
        <v>11.899999999999999</v>
      </c>
      <c r="D11" s="155">
        <v>25</v>
      </c>
      <c r="E11" s="166">
        <f t="shared" si="5"/>
        <v>59.5</v>
      </c>
      <c r="F11" s="155">
        <v>60</v>
      </c>
      <c r="G11" s="166">
        <f t="shared" si="6"/>
        <v>148.5</v>
      </c>
      <c r="H11" s="155">
        <v>88</v>
      </c>
      <c r="I11" s="166">
        <f t="shared" si="7"/>
        <v>253.46</v>
      </c>
      <c r="J11" s="155">
        <v>121</v>
      </c>
      <c r="K11" s="166">
        <f t="shared" si="8"/>
        <v>416.16</v>
      </c>
      <c r="L11" s="155">
        <v>161</v>
      </c>
      <c r="M11" s="166">
        <f t="shared" si="9"/>
        <v>642.56000000000006</v>
      </c>
      <c r="N11" s="151"/>
      <c r="O11" s="155">
        <v>171</v>
      </c>
      <c r="P11" s="166">
        <f t="shared" si="10"/>
        <v>702.91</v>
      </c>
      <c r="Q11" s="155">
        <v>213</v>
      </c>
      <c r="R11" s="166">
        <f t="shared" si="0"/>
        <v>972.13</v>
      </c>
      <c r="S11" s="155">
        <v>239</v>
      </c>
      <c r="T11" s="166">
        <f t="shared" si="1"/>
        <v>1138.79</v>
      </c>
      <c r="U11" s="155">
        <v>281</v>
      </c>
      <c r="V11" s="166">
        <f t="shared" si="2"/>
        <v>1408.01</v>
      </c>
      <c r="W11" s="155">
        <v>323</v>
      </c>
      <c r="X11" s="166">
        <f t="shared" si="3"/>
        <v>1677.23</v>
      </c>
      <c r="Z11" s="162">
        <v>5</v>
      </c>
      <c r="AA11" s="114">
        <f t="shared" si="11"/>
        <v>10.5</v>
      </c>
      <c r="AB11" s="162">
        <v>25</v>
      </c>
      <c r="AC11" s="114">
        <f t="shared" si="21"/>
        <v>52.5</v>
      </c>
      <c r="AD11" s="162">
        <v>60</v>
      </c>
      <c r="AE11" s="114">
        <f t="shared" si="12"/>
        <v>129.94999999999999</v>
      </c>
      <c r="AF11" s="162">
        <v>88</v>
      </c>
      <c r="AG11" s="114">
        <f t="shared" si="13"/>
        <v>216.11999999999998</v>
      </c>
      <c r="AH11" s="162">
        <v>121</v>
      </c>
      <c r="AI11" s="114">
        <f t="shared" si="14"/>
        <v>349.44</v>
      </c>
      <c r="AJ11" s="162">
        <v>161</v>
      </c>
      <c r="AK11" s="114">
        <f t="shared" si="15"/>
        <v>533.43999999999994</v>
      </c>
      <c r="AL11" s="108"/>
      <c r="AM11" s="162">
        <v>171</v>
      </c>
      <c r="AN11" s="114">
        <f t="shared" si="16"/>
        <v>581.59</v>
      </c>
      <c r="AO11" s="162">
        <v>213</v>
      </c>
      <c r="AP11" s="114">
        <f t="shared" si="17"/>
        <v>792.85000000000014</v>
      </c>
      <c r="AQ11" s="162">
        <v>239</v>
      </c>
      <c r="AR11" s="114">
        <f t="shared" si="18"/>
        <v>923.63000000000011</v>
      </c>
      <c r="AS11" s="162">
        <v>281</v>
      </c>
      <c r="AT11" s="114">
        <f t="shared" si="19"/>
        <v>1134.8900000000001</v>
      </c>
      <c r="AU11" s="162">
        <v>323</v>
      </c>
      <c r="AV11" s="114">
        <f t="shared" si="20"/>
        <v>1346.15</v>
      </c>
    </row>
    <row r="12" spans="2:48">
      <c r="B12" s="155">
        <v>6</v>
      </c>
      <c r="C12" s="166">
        <f t="shared" si="4"/>
        <v>14.28</v>
      </c>
      <c r="D12" s="155">
        <v>26</v>
      </c>
      <c r="E12" s="166">
        <f t="shared" si="5"/>
        <v>61.879999999999995</v>
      </c>
      <c r="F12" s="155">
        <v>61</v>
      </c>
      <c r="G12" s="166">
        <f t="shared" si="6"/>
        <v>152.02000000000001</v>
      </c>
      <c r="H12" s="155">
        <v>89</v>
      </c>
      <c r="I12" s="166">
        <f t="shared" si="7"/>
        <v>258.26</v>
      </c>
      <c r="J12" s="155">
        <v>122</v>
      </c>
      <c r="K12" s="166">
        <f t="shared" si="8"/>
        <v>421.82</v>
      </c>
      <c r="L12" s="155">
        <v>162</v>
      </c>
      <c r="M12" s="166">
        <f t="shared" si="9"/>
        <v>648.22</v>
      </c>
      <c r="N12" s="151"/>
      <c r="O12" s="155">
        <v>172</v>
      </c>
      <c r="P12" s="166">
        <f t="shared" si="10"/>
        <v>709.32</v>
      </c>
      <c r="Q12" s="155">
        <v>214</v>
      </c>
      <c r="R12" s="166">
        <f t="shared" si="0"/>
        <v>978.54</v>
      </c>
      <c r="S12" s="155">
        <v>240</v>
      </c>
      <c r="T12" s="166">
        <f t="shared" si="1"/>
        <v>1145.2</v>
      </c>
      <c r="U12" s="155">
        <v>282</v>
      </c>
      <c r="V12" s="166">
        <f t="shared" si="2"/>
        <v>1414.42</v>
      </c>
      <c r="W12" s="155">
        <v>324</v>
      </c>
      <c r="X12" s="166">
        <f t="shared" si="3"/>
        <v>1683.6399999999999</v>
      </c>
      <c r="Z12" s="162">
        <v>6</v>
      </c>
      <c r="AA12" s="114">
        <f t="shared" si="11"/>
        <v>12.600000000000001</v>
      </c>
      <c r="AB12" s="162">
        <v>26</v>
      </c>
      <c r="AC12" s="114">
        <f t="shared" si="21"/>
        <v>54.6</v>
      </c>
      <c r="AD12" s="162">
        <v>61</v>
      </c>
      <c r="AE12" s="114">
        <f t="shared" si="12"/>
        <v>132.84</v>
      </c>
      <c r="AF12" s="162">
        <v>89</v>
      </c>
      <c r="AG12" s="114">
        <f t="shared" si="13"/>
        <v>220.06</v>
      </c>
      <c r="AH12" s="162">
        <v>122</v>
      </c>
      <c r="AI12" s="114">
        <f t="shared" si="14"/>
        <v>354.04</v>
      </c>
      <c r="AJ12" s="162">
        <v>162</v>
      </c>
      <c r="AK12" s="114">
        <f t="shared" si="15"/>
        <v>538.04</v>
      </c>
      <c r="AL12" s="108"/>
      <c r="AM12" s="162">
        <v>172</v>
      </c>
      <c r="AN12" s="114">
        <f t="shared" si="16"/>
        <v>586.62</v>
      </c>
      <c r="AO12" s="162">
        <v>214</v>
      </c>
      <c r="AP12" s="114">
        <f t="shared" si="17"/>
        <v>797.88000000000011</v>
      </c>
      <c r="AQ12" s="162">
        <v>240</v>
      </c>
      <c r="AR12" s="114">
        <f t="shared" si="18"/>
        <v>928.66000000000008</v>
      </c>
      <c r="AS12" s="162">
        <v>282</v>
      </c>
      <c r="AT12" s="114">
        <f t="shared" si="19"/>
        <v>1139.92</v>
      </c>
      <c r="AU12" s="162">
        <v>324</v>
      </c>
      <c r="AV12" s="114">
        <f t="shared" si="20"/>
        <v>1351.18</v>
      </c>
    </row>
    <row r="13" spans="2:48">
      <c r="B13" s="155">
        <v>7</v>
      </c>
      <c r="C13" s="166">
        <f t="shared" si="4"/>
        <v>16.66</v>
      </c>
      <c r="D13" s="155">
        <v>27</v>
      </c>
      <c r="E13" s="166">
        <f t="shared" si="5"/>
        <v>64.259999999999991</v>
      </c>
      <c r="F13" s="155">
        <v>62</v>
      </c>
      <c r="G13" s="166">
        <f t="shared" si="6"/>
        <v>155.54000000000002</v>
      </c>
      <c r="H13" s="155">
        <v>90</v>
      </c>
      <c r="I13" s="166">
        <f t="shared" si="7"/>
        <v>263.06</v>
      </c>
      <c r="J13" s="155">
        <v>123</v>
      </c>
      <c r="K13" s="166">
        <f t="shared" si="8"/>
        <v>427.48</v>
      </c>
      <c r="L13" s="155">
        <v>163</v>
      </c>
      <c r="M13" s="166">
        <f t="shared" si="9"/>
        <v>653.88</v>
      </c>
      <c r="N13" s="151"/>
      <c r="O13" s="155">
        <v>173</v>
      </c>
      <c r="P13" s="166">
        <f t="shared" si="10"/>
        <v>715.73</v>
      </c>
      <c r="Q13" s="155">
        <v>215</v>
      </c>
      <c r="R13" s="166">
        <f t="shared" si="0"/>
        <v>984.95</v>
      </c>
      <c r="S13" s="155">
        <v>241</v>
      </c>
      <c r="T13" s="166">
        <f t="shared" si="1"/>
        <v>1151.6100000000001</v>
      </c>
      <c r="U13" s="155">
        <v>283</v>
      </c>
      <c r="V13" s="166">
        <f t="shared" si="2"/>
        <v>1420.83</v>
      </c>
      <c r="W13" s="155">
        <v>325</v>
      </c>
      <c r="X13" s="166">
        <f t="shared" si="3"/>
        <v>1690.0500000000002</v>
      </c>
      <c r="Z13" s="162">
        <v>7</v>
      </c>
      <c r="AA13" s="114">
        <f t="shared" si="11"/>
        <v>14.700000000000001</v>
      </c>
      <c r="AB13" s="162">
        <v>27</v>
      </c>
      <c r="AC13" s="114">
        <f t="shared" si="21"/>
        <v>56.7</v>
      </c>
      <c r="AD13" s="162">
        <v>62</v>
      </c>
      <c r="AE13" s="114">
        <f t="shared" si="12"/>
        <v>135.72999999999999</v>
      </c>
      <c r="AF13" s="162">
        <v>90</v>
      </c>
      <c r="AG13" s="114">
        <f t="shared" si="13"/>
        <v>224</v>
      </c>
      <c r="AH13" s="162">
        <v>123</v>
      </c>
      <c r="AI13" s="114">
        <f t="shared" si="14"/>
        <v>358.64</v>
      </c>
      <c r="AJ13" s="162">
        <v>163</v>
      </c>
      <c r="AK13" s="114">
        <f t="shared" si="15"/>
        <v>542.64</v>
      </c>
      <c r="AL13" s="108"/>
      <c r="AM13" s="162">
        <v>173</v>
      </c>
      <c r="AN13" s="114">
        <f t="shared" si="16"/>
        <v>591.65000000000009</v>
      </c>
      <c r="AO13" s="162">
        <v>215</v>
      </c>
      <c r="AP13" s="114">
        <f t="shared" si="17"/>
        <v>802.91000000000008</v>
      </c>
      <c r="AQ13" s="162">
        <v>241</v>
      </c>
      <c r="AR13" s="114">
        <f t="shared" si="18"/>
        <v>933.69</v>
      </c>
      <c r="AS13" s="162">
        <v>283</v>
      </c>
      <c r="AT13" s="114">
        <f t="shared" si="19"/>
        <v>1144.95</v>
      </c>
      <c r="AU13" s="162">
        <v>325</v>
      </c>
      <c r="AV13" s="114">
        <f t="shared" si="20"/>
        <v>1356.21</v>
      </c>
    </row>
    <row r="14" spans="2:48">
      <c r="B14" s="155">
        <v>8</v>
      </c>
      <c r="C14" s="166">
        <f t="shared" si="4"/>
        <v>19.04</v>
      </c>
      <c r="D14" s="155">
        <v>28</v>
      </c>
      <c r="E14" s="166">
        <f t="shared" si="5"/>
        <v>66.64</v>
      </c>
      <c r="F14" s="155">
        <v>63</v>
      </c>
      <c r="G14" s="166">
        <f t="shared" si="6"/>
        <v>159.06</v>
      </c>
      <c r="H14" s="155">
        <v>91</v>
      </c>
      <c r="I14" s="166">
        <f t="shared" si="7"/>
        <v>267.86</v>
      </c>
      <c r="J14" s="155">
        <v>124</v>
      </c>
      <c r="K14" s="166">
        <f t="shared" si="8"/>
        <v>433.14</v>
      </c>
      <c r="L14" s="155">
        <v>164</v>
      </c>
      <c r="M14" s="166">
        <f t="shared" si="9"/>
        <v>659.54</v>
      </c>
      <c r="N14" s="151"/>
      <c r="O14" s="155">
        <v>174</v>
      </c>
      <c r="P14" s="166">
        <f t="shared" si="10"/>
        <v>722.14</v>
      </c>
      <c r="Q14" s="155">
        <v>216</v>
      </c>
      <c r="R14" s="166">
        <f t="shared" si="0"/>
        <v>991.36</v>
      </c>
      <c r="S14" s="155">
        <v>242</v>
      </c>
      <c r="T14" s="166">
        <f t="shared" si="1"/>
        <v>1158.02</v>
      </c>
      <c r="U14" s="155">
        <v>284</v>
      </c>
      <c r="V14" s="166">
        <f t="shared" si="2"/>
        <v>1427.24</v>
      </c>
      <c r="W14" s="155">
        <v>326</v>
      </c>
      <c r="X14" s="166">
        <f t="shared" si="3"/>
        <v>1696.46</v>
      </c>
      <c r="Z14" s="162">
        <v>8</v>
      </c>
      <c r="AA14" s="114">
        <f t="shared" si="11"/>
        <v>16.8</v>
      </c>
      <c r="AB14" s="162">
        <v>28</v>
      </c>
      <c r="AC14" s="114">
        <f t="shared" si="21"/>
        <v>58.8</v>
      </c>
      <c r="AD14" s="162">
        <v>63</v>
      </c>
      <c r="AE14" s="114">
        <f t="shared" si="12"/>
        <v>138.62</v>
      </c>
      <c r="AF14" s="162">
        <v>91</v>
      </c>
      <c r="AG14" s="114">
        <f t="shared" si="13"/>
        <v>227.94</v>
      </c>
      <c r="AH14" s="162">
        <v>124</v>
      </c>
      <c r="AI14" s="114">
        <f t="shared" si="14"/>
        <v>363.24</v>
      </c>
      <c r="AJ14" s="162">
        <v>164</v>
      </c>
      <c r="AK14" s="114">
        <f t="shared" si="15"/>
        <v>547.24</v>
      </c>
      <c r="AL14" s="108"/>
      <c r="AM14" s="162">
        <v>174</v>
      </c>
      <c r="AN14" s="114">
        <f t="shared" si="16"/>
        <v>596.68000000000006</v>
      </c>
      <c r="AO14" s="162">
        <v>216</v>
      </c>
      <c r="AP14" s="114">
        <f t="shared" si="17"/>
        <v>807.94</v>
      </c>
      <c r="AQ14" s="162">
        <v>242</v>
      </c>
      <c r="AR14" s="114">
        <f t="shared" si="18"/>
        <v>938.72</v>
      </c>
      <c r="AS14" s="162">
        <v>284</v>
      </c>
      <c r="AT14" s="114">
        <f t="shared" si="19"/>
        <v>1149.98</v>
      </c>
      <c r="AU14" s="162">
        <v>326</v>
      </c>
      <c r="AV14" s="114">
        <f t="shared" si="20"/>
        <v>1361.2400000000002</v>
      </c>
    </row>
    <row r="15" spans="2:48">
      <c r="B15" s="155">
        <v>9</v>
      </c>
      <c r="C15" s="166">
        <f t="shared" si="4"/>
        <v>21.419999999999998</v>
      </c>
      <c r="D15" s="155">
        <v>29</v>
      </c>
      <c r="E15" s="166">
        <f t="shared" si="5"/>
        <v>69.02</v>
      </c>
      <c r="F15" s="155">
        <v>64</v>
      </c>
      <c r="G15" s="166">
        <f t="shared" si="6"/>
        <v>162.58000000000001</v>
      </c>
      <c r="H15" s="155">
        <v>92</v>
      </c>
      <c r="I15" s="166">
        <f t="shared" si="7"/>
        <v>272.66000000000003</v>
      </c>
      <c r="J15" s="155">
        <v>125</v>
      </c>
      <c r="K15" s="166">
        <f t="shared" si="8"/>
        <v>438.8</v>
      </c>
      <c r="L15" s="155">
        <v>165</v>
      </c>
      <c r="M15" s="166">
        <f t="shared" si="9"/>
        <v>665.2</v>
      </c>
      <c r="N15" s="151"/>
      <c r="O15" s="155">
        <v>175</v>
      </c>
      <c r="P15" s="166">
        <f t="shared" si="10"/>
        <v>728.55</v>
      </c>
      <c r="Q15" s="155">
        <v>217</v>
      </c>
      <c r="R15" s="166">
        <f t="shared" si="0"/>
        <v>997.77</v>
      </c>
      <c r="S15" s="155">
        <v>243</v>
      </c>
      <c r="T15" s="166">
        <f t="shared" si="1"/>
        <v>1164.43</v>
      </c>
      <c r="U15" s="155">
        <v>285</v>
      </c>
      <c r="V15" s="166">
        <f t="shared" si="2"/>
        <v>1433.65</v>
      </c>
      <c r="W15" s="155">
        <v>327</v>
      </c>
      <c r="X15" s="166">
        <f t="shared" si="3"/>
        <v>1702.87</v>
      </c>
      <c r="Z15" s="162">
        <v>9</v>
      </c>
      <c r="AA15" s="114">
        <f t="shared" si="11"/>
        <v>18.900000000000002</v>
      </c>
      <c r="AB15" s="162">
        <v>29</v>
      </c>
      <c r="AC15" s="114">
        <f t="shared" si="21"/>
        <v>60.900000000000006</v>
      </c>
      <c r="AD15" s="162">
        <v>64</v>
      </c>
      <c r="AE15" s="114">
        <f t="shared" si="12"/>
        <v>141.51</v>
      </c>
      <c r="AF15" s="162">
        <v>92</v>
      </c>
      <c r="AG15" s="114">
        <f t="shared" si="13"/>
        <v>231.88</v>
      </c>
      <c r="AH15" s="162">
        <v>125</v>
      </c>
      <c r="AI15" s="114">
        <f t="shared" si="14"/>
        <v>367.84</v>
      </c>
      <c r="AJ15" s="162">
        <v>165</v>
      </c>
      <c r="AK15" s="114">
        <f t="shared" si="15"/>
        <v>551.83999999999992</v>
      </c>
      <c r="AL15" s="108"/>
      <c r="AM15" s="162">
        <v>175</v>
      </c>
      <c r="AN15" s="114">
        <f t="shared" si="16"/>
        <v>601.71</v>
      </c>
      <c r="AO15" s="162">
        <v>217</v>
      </c>
      <c r="AP15" s="114">
        <f t="shared" si="17"/>
        <v>812.97</v>
      </c>
      <c r="AQ15" s="162">
        <v>243</v>
      </c>
      <c r="AR15" s="114">
        <f t="shared" si="18"/>
        <v>943.75</v>
      </c>
      <c r="AS15" s="162">
        <v>285</v>
      </c>
      <c r="AT15" s="114">
        <f t="shared" si="19"/>
        <v>1155.0100000000002</v>
      </c>
      <c r="AU15" s="162">
        <v>327</v>
      </c>
      <c r="AV15" s="114">
        <f t="shared" si="20"/>
        <v>1366.27</v>
      </c>
    </row>
    <row r="16" spans="2:48">
      <c r="B16" s="155">
        <v>10</v>
      </c>
      <c r="C16" s="166">
        <f t="shared" si="4"/>
        <v>23.799999999999997</v>
      </c>
      <c r="D16" s="155">
        <v>30</v>
      </c>
      <c r="E16" s="166">
        <f t="shared" si="5"/>
        <v>71.399999999999991</v>
      </c>
      <c r="F16" s="155">
        <v>65</v>
      </c>
      <c r="G16" s="166">
        <f t="shared" si="6"/>
        <v>166.10000000000002</v>
      </c>
      <c r="H16" s="155">
        <v>93</v>
      </c>
      <c r="I16" s="166">
        <f t="shared" si="7"/>
        <v>277.46000000000004</v>
      </c>
      <c r="J16" s="155">
        <v>126</v>
      </c>
      <c r="K16" s="166">
        <f t="shared" si="8"/>
        <v>444.46000000000004</v>
      </c>
      <c r="L16" s="155">
        <v>166</v>
      </c>
      <c r="M16" s="166">
        <f t="shared" si="9"/>
        <v>670.86</v>
      </c>
      <c r="N16" s="151"/>
      <c r="O16" s="155">
        <v>176</v>
      </c>
      <c r="P16" s="166">
        <f t="shared" si="10"/>
        <v>734.96</v>
      </c>
      <c r="Q16" s="155">
        <v>218</v>
      </c>
      <c r="R16" s="166">
        <f t="shared" si="0"/>
        <v>1004.1800000000001</v>
      </c>
      <c r="S16" s="155">
        <v>244</v>
      </c>
      <c r="T16" s="166">
        <f t="shared" si="1"/>
        <v>1170.8400000000001</v>
      </c>
      <c r="U16" s="155">
        <v>286</v>
      </c>
      <c r="V16" s="166">
        <f t="shared" si="2"/>
        <v>1440.06</v>
      </c>
      <c r="W16" s="155">
        <v>328</v>
      </c>
      <c r="X16" s="166">
        <f t="shared" si="3"/>
        <v>1709.2800000000002</v>
      </c>
      <c r="Z16" s="162">
        <v>10</v>
      </c>
      <c r="AA16" s="114">
        <f t="shared" si="11"/>
        <v>21</v>
      </c>
      <c r="AB16" s="162">
        <v>30</v>
      </c>
      <c r="AC16" s="114">
        <f t="shared" si="21"/>
        <v>63</v>
      </c>
      <c r="AD16" s="162">
        <v>65</v>
      </c>
      <c r="AE16" s="114">
        <f t="shared" si="12"/>
        <v>144.4</v>
      </c>
      <c r="AF16" s="162">
        <v>93</v>
      </c>
      <c r="AG16" s="114">
        <f t="shared" si="13"/>
        <v>235.82</v>
      </c>
      <c r="AH16" s="162">
        <v>126</v>
      </c>
      <c r="AI16" s="114">
        <f t="shared" si="14"/>
        <v>372.44</v>
      </c>
      <c r="AJ16" s="162">
        <v>166</v>
      </c>
      <c r="AK16" s="114">
        <f t="shared" si="15"/>
        <v>556.43999999999994</v>
      </c>
      <c r="AL16" s="108"/>
      <c r="AM16" s="162">
        <v>176</v>
      </c>
      <c r="AN16" s="114">
        <f t="shared" si="16"/>
        <v>606.74</v>
      </c>
      <c r="AO16" s="162">
        <v>218</v>
      </c>
      <c r="AP16" s="114">
        <f t="shared" si="17"/>
        <v>818</v>
      </c>
      <c r="AQ16" s="162">
        <v>244</v>
      </c>
      <c r="AR16" s="114">
        <f t="shared" si="18"/>
        <v>948.78000000000009</v>
      </c>
      <c r="AS16" s="162">
        <v>286</v>
      </c>
      <c r="AT16" s="114">
        <f t="shared" si="19"/>
        <v>1160.04</v>
      </c>
      <c r="AU16" s="162">
        <v>328</v>
      </c>
      <c r="AV16" s="114">
        <f t="shared" si="20"/>
        <v>1371.3000000000002</v>
      </c>
    </row>
    <row r="17" spans="2:48">
      <c r="B17" s="155">
        <v>11</v>
      </c>
      <c r="C17" s="166">
        <f t="shared" si="4"/>
        <v>26.18</v>
      </c>
      <c r="D17" s="155">
        <v>31</v>
      </c>
      <c r="E17" s="166">
        <f t="shared" si="5"/>
        <v>73.78</v>
      </c>
      <c r="F17" s="155">
        <v>66</v>
      </c>
      <c r="G17" s="166">
        <f t="shared" si="6"/>
        <v>169.62</v>
      </c>
      <c r="H17" s="155">
        <v>94</v>
      </c>
      <c r="I17" s="166">
        <f t="shared" si="7"/>
        <v>282.26</v>
      </c>
      <c r="J17" s="155">
        <v>127</v>
      </c>
      <c r="K17" s="166">
        <f t="shared" si="8"/>
        <v>450.12</v>
      </c>
      <c r="L17" s="155"/>
      <c r="M17" s="156"/>
      <c r="N17" s="151"/>
      <c r="O17" s="155">
        <v>177</v>
      </c>
      <c r="P17" s="166">
        <f t="shared" si="10"/>
        <v>741.37</v>
      </c>
      <c r="Q17" s="155">
        <v>219</v>
      </c>
      <c r="R17" s="166">
        <f t="shared" si="0"/>
        <v>1010.59</v>
      </c>
      <c r="S17" s="155">
        <v>245</v>
      </c>
      <c r="T17" s="166">
        <f t="shared" si="1"/>
        <v>1177.25</v>
      </c>
      <c r="U17" s="155">
        <v>287</v>
      </c>
      <c r="V17" s="166">
        <f t="shared" si="2"/>
        <v>1446.47</v>
      </c>
      <c r="W17" s="155">
        <v>329</v>
      </c>
      <c r="X17" s="166">
        <f t="shared" si="3"/>
        <v>1715.69</v>
      </c>
      <c r="Z17" s="162">
        <v>11</v>
      </c>
      <c r="AA17" s="114">
        <f t="shared" si="11"/>
        <v>23.1</v>
      </c>
      <c r="AB17" s="162">
        <v>31</v>
      </c>
      <c r="AC17" s="114">
        <f t="shared" si="21"/>
        <v>65.099999999999994</v>
      </c>
      <c r="AD17" s="162">
        <v>66</v>
      </c>
      <c r="AE17" s="114">
        <f t="shared" si="12"/>
        <v>147.29</v>
      </c>
      <c r="AF17" s="162">
        <v>94</v>
      </c>
      <c r="AG17" s="114">
        <f t="shared" si="13"/>
        <v>239.76</v>
      </c>
      <c r="AH17" s="162">
        <v>127</v>
      </c>
      <c r="AI17" s="114">
        <f t="shared" si="14"/>
        <v>377.03999999999996</v>
      </c>
      <c r="AJ17" s="115"/>
      <c r="AK17" s="116"/>
      <c r="AL17" s="108"/>
      <c r="AM17" s="162">
        <v>177</v>
      </c>
      <c r="AN17" s="114">
        <f t="shared" si="16"/>
        <v>611.7700000000001</v>
      </c>
      <c r="AO17" s="162">
        <v>219</v>
      </c>
      <c r="AP17" s="114">
        <f t="shared" si="17"/>
        <v>823.03000000000009</v>
      </c>
      <c r="AQ17" s="162">
        <v>245</v>
      </c>
      <c r="AR17" s="114">
        <f t="shared" si="18"/>
        <v>953.81000000000006</v>
      </c>
      <c r="AS17" s="162">
        <v>287</v>
      </c>
      <c r="AT17" s="114">
        <f t="shared" si="19"/>
        <v>1165.0700000000002</v>
      </c>
      <c r="AU17" s="162">
        <v>329</v>
      </c>
      <c r="AV17" s="114">
        <f t="shared" si="20"/>
        <v>1376.33</v>
      </c>
    </row>
    <row r="18" spans="2:48">
      <c r="B18" s="155">
        <v>12</v>
      </c>
      <c r="C18" s="166">
        <f t="shared" si="4"/>
        <v>28.56</v>
      </c>
      <c r="D18" s="155">
        <v>32</v>
      </c>
      <c r="E18" s="166">
        <f t="shared" si="5"/>
        <v>76.16</v>
      </c>
      <c r="F18" s="155">
        <v>67</v>
      </c>
      <c r="G18" s="166">
        <f t="shared" si="6"/>
        <v>173.14000000000001</v>
      </c>
      <c r="H18" s="155">
        <v>95</v>
      </c>
      <c r="I18" s="166">
        <f t="shared" si="7"/>
        <v>287.06</v>
      </c>
      <c r="J18" s="155">
        <v>128</v>
      </c>
      <c r="K18" s="166">
        <f t="shared" si="8"/>
        <v>455.78000000000003</v>
      </c>
      <c r="L18" s="155"/>
      <c r="M18" s="156"/>
      <c r="N18" s="151"/>
      <c r="O18" s="155">
        <v>178</v>
      </c>
      <c r="P18" s="166">
        <f t="shared" si="10"/>
        <v>747.78</v>
      </c>
      <c r="Q18" s="155">
        <v>220</v>
      </c>
      <c r="R18" s="166">
        <f t="shared" si="0"/>
        <v>1017</v>
      </c>
      <c r="S18" s="155">
        <v>246</v>
      </c>
      <c r="T18" s="166">
        <f t="shared" si="1"/>
        <v>1183.6599999999999</v>
      </c>
      <c r="U18" s="155">
        <v>288</v>
      </c>
      <c r="V18" s="166">
        <f t="shared" si="2"/>
        <v>1452.88</v>
      </c>
      <c r="W18" s="155">
        <v>330</v>
      </c>
      <c r="X18" s="166">
        <f t="shared" si="3"/>
        <v>1722.1</v>
      </c>
      <c r="Z18" s="162">
        <v>12</v>
      </c>
      <c r="AA18" s="114">
        <f t="shared" si="11"/>
        <v>25.200000000000003</v>
      </c>
      <c r="AB18" s="162">
        <v>32</v>
      </c>
      <c r="AC18" s="114">
        <f t="shared" si="21"/>
        <v>67.2</v>
      </c>
      <c r="AD18" s="162">
        <v>67</v>
      </c>
      <c r="AE18" s="114">
        <f t="shared" si="12"/>
        <v>150.18</v>
      </c>
      <c r="AF18" s="162">
        <v>95</v>
      </c>
      <c r="AG18" s="114">
        <f t="shared" si="13"/>
        <v>243.7</v>
      </c>
      <c r="AH18" s="162">
        <v>128</v>
      </c>
      <c r="AI18" s="114">
        <f t="shared" si="14"/>
        <v>381.64</v>
      </c>
      <c r="AJ18" s="115"/>
      <c r="AK18" s="116"/>
      <c r="AL18" s="108"/>
      <c r="AM18" s="162">
        <v>178</v>
      </c>
      <c r="AN18" s="114">
        <f t="shared" si="16"/>
        <v>616.80000000000007</v>
      </c>
      <c r="AO18" s="162">
        <v>220</v>
      </c>
      <c r="AP18" s="114">
        <f t="shared" si="17"/>
        <v>828.06000000000006</v>
      </c>
      <c r="AQ18" s="162">
        <v>246</v>
      </c>
      <c r="AR18" s="114">
        <f t="shared" si="18"/>
        <v>958.84000000000015</v>
      </c>
      <c r="AS18" s="162">
        <v>288</v>
      </c>
      <c r="AT18" s="114">
        <f t="shared" si="19"/>
        <v>1170.1000000000001</v>
      </c>
      <c r="AU18" s="162">
        <v>330</v>
      </c>
      <c r="AV18" s="114">
        <f t="shared" si="20"/>
        <v>1381.3600000000001</v>
      </c>
    </row>
    <row r="19" spans="2:48">
      <c r="B19" s="155">
        <v>13</v>
      </c>
      <c r="C19" s="166">
        <f t="shared" si="4"/>
        <v>30.939999999999998</v>
      </c>
      <c r="D19" s="155">
        <v>33</v>
      </c>
      <c r="E19" s="166">
        <f t="shared" si="5"/>
        <v>78.539999999999992</v>
      </c>
      <c r="F19" s="155">
        <v>68</v>
      </c>
      <c r="G19" s="166">
        <f t="shared" si="6"/>
        <v>176.66</v>
      </c>
      <c r="H19" s="155">
        <v>96</v>
      </c>
      <c r="I19" s="166">
        <f t="shared" si="7"/>
        <v>291.86</v>
      </c>
      <c r="J19" s="155">
        <v>129</v>
      </c>
      <c r="K19" s="166">
        <f t="shared" si="8"/>
        <v>461.44</v>
      </c>
      <c r="L19" s="155"/>
      <c r="M19" s="156"/>
      <c r="N19" s="151"/>
      <c r="O19" s="155">
        <v>179</v>
      </c>
      <c r="P19" s="166">
        <f t="shared" si="10"/>
        <v>754.19</v>
      </c>
      <c r="Q19" s="155">
        <v>221</v>
      </c>
      <c r="R19" s="166">
        <f t="shared" si="0"/>
        <v>1023.4100000000001</v>
      </c>
      <c r="S19" s="155">
        <v>247</v>
      </c>
      <c r="T19" s="166">
        <f t="shared" si="1"/>
        <v>1190.0700000000002</v>
      </c>
      <c r="U19" s="155">
        <v>289</v>
      </c>
      <c r="V19" s="166">
        <f t="shared" si="2"/>
        <v>1459.29</v>
      </c>
      <c r="W19" s="155">
        <v>331</v>
      </c>
      <c r="X19" s="166">
        <f t="shared" si="3"/>
        <v>1728.5100000000002</v>
      </c>
      <c r="Z19" s="162">
        <v>13</v>
      </c>
      <c r="AA19" s="114">
        <f t="shared" si="11"/>
        <v>27.3</v>
      </c>
      <c r="AB19" s="162">
        <v>33</v>
      </c>
      <c r="AC19" s="114">
        <f t="shared" si="21"/>
        <v>69.3</v>
      </c>
      <c r="AD19" s="162">
        <v>68</v>
      </c>
      <c r="AE19" s="114">
        <f t="shared" si="12"/>
        <v>153.07</v>
      </c>
      <c r="AF19" s="162">
        <v>96</v>
      </c>
      <c r="AG19" s="114">
        <f t="shared" si="13"/>
        <v>247.64</v>
      </c>
      <c r="AH19" s="162">
        <v>129</v>
      </c>
      <c r="AI19" s="114">
        <f t="shared" si="14"/>
        <v>386.24</v>
      </c>
      <c r="AJ19" s="115"/>
      <c r="AK19" s="116"/>
      <c r="AL19" s="108"/>
      <c r="AM19" s="162">
        <v>179</v>
      </c>
      <c r="AN19" s="114">
        <f t="shared" si="16"/>
        <v>621.83000000000004</v>
      </c>
      <c r="AO19" s="162">
        <v>221</v>
      </c>
      <c r="AP19" s="114">
        <f t="shared" si="17"/>
        <v>833.09000000000015</v>
      </c>
      <c r="AQ19" s="162">
        <v>247</v>
      </c>
      <c r="AR19" s="114">
        <f t="shared" si="18"/>
        <v>963.87000000000012</v>
      </c>
      <c r="AS19" s="162">
        <v>289</v>
      </c>
      <c r="AT19" s="114">
        <f t="shared" si="19"/>
        <v>1175.1300000000001</v>
      </c>
      <c r="AU19" s="162">
        <v>331</v>
      </c>
      <c r="AV19" s="114">
        <f t="shared" si="20"/>
        <v>1386.39</v>
      </c>
    </row>
    <row r="20" spans="2:48">
      <c r="B20" s="155">
        <v>14</v>
      </c>
      <c r="C20" s="166">
        <f t="shared" si="4"/>
        <v>33.32</v>
      </c>
      <c r="D20" s="155">
        <v>34</v>
      </c>
      <c r="E20" s="166">
        <f t="shared" si="5"/>
        <v>80.92</v>
      </c>
      <c r="F20" s="155">
        <v>69</v>
      </c>
      <c r="G20" s="166">
        <f t="shared" si="6"/>
        <v>180.18</v>
      </c>
      <c r="H20" s="155">
        <v>97</v>
      </c>
      <c r="I20" s="166">
        <f t="shared" si="7"/>
        <v>296.66000000000003</v>
      </c>
      <c r="J20" s="155">
        <v>130</v>
      </c>
      <c r="K20" s="166">
        <f t="shared" si="8"/>
        <v>467.1</v>
      </c>
      <c r="L20" s="155"/>
      <c r="M20" s="156"/>
      <c r="N20" s="151"/>
      <c r="O20" s="155">
        <v>180</v>
      </c>
      <c r="P20" s="166">
        <f t="shared" si="10"/>
        <v>760.6</v>
      </c>
      <c r="Q20" s="155">
        <v>222</v>
      </c>
      <c r="R20" s="166">
        <f t="shared" si="0"/>
        <v>1029.8200000000002</v>
      </c>
      <c r="S20" s="155">
        <v>248</v>
      </c>
      <c r="T20" s="166">
        <f t="shared" si="1"/>
        <v>1196.48</v>
      </c>
      <c r="U20" s="155">
        <v>290</v>
      </c>
      <c r="V20" s="166">
        <f t="shared" si="2"/>
        <v>1465.7</v>
      </c>
      <c r="W20" s="155">
        <v>332</v>
      </c>
      <c r="X20" s="166">
        <f t="shared" si="3"/>
        <v>1734.92</v>
      </c>
      <c r="Z20" s="162">
        <v>14</v>
      </c>
      <c r="AA20" s="114">
        <f t="shared" si="11"/>
        <v>29.400000000000002</v>
      </c>
      <c r="AB20" s="162">
        <v>34</v>
      </c>
      <c r="AC20" s="114">
        <f t="shared" si="21"/>
        <v>71.400000000000006</v>
      </c>
      <c r="AD20" s="162">
        <v>69</v>
      </c>
      <c r="AE20" s="114">
        <f t="shared" si="12"/>
        <v>155.96</v>
      </c>
      <c r="AF20" s="162">
        <v>97</v>
      </c>
      <c r="AG20" s="114">
        <f t="shared" si="13"/>
        <v>251.57999999999998</v>
      </c>
      <c r="AH20" s="162">
        <v>130</v>
      </c>
      <c r="AI20" s="114">
        <f t="shared" si="14"/>
        <v>390.84</v>
      </c>
      <c r="AJ20" s="115"/>
      <c r="AK20" s="116"/>
      <c r="AL20" s="108"/>
      <c r="AM20" s="162">
        <v>180</v>
      </c>
      <c r="AN20" s="114">
        <f t="shared" si="16"/>
        <v>626.86</v>
      </c>
      <c r="AO20" s="162">
        <v>222</v>
      </c>
      <c r="AP20" s="114">
        <f t="shared" si="17"/>
        <v>838.12000000000012</v>
      </c>
      <c r="AQ20" s="162">
        <v>248</v>
      </c>
      <c r="AR20" s="114">
        <f t="shared" si="18"/>
        <v>968.90000000000009</v>
      </c>
      <c r="AS20" s="162">
        <v>290</v>
      </c>
      <c r="AT20" s="114">
        <f t="shared" si="19"/>
        <v>1180.1600000000001</v>
      </c>
      <c r="AU20" s="162">
        <v>332</v>
      </c>
      <c r="AV20" s="114">
        <f t="shared" si="20"/>
        <v>1391.42</v>
      </c>
    </row>
    <row r="21" spans="2:48">
      <c r="B21" s="155">
        <v>15</v>
      </c>
      <c r="C21" s="166">
        <f t="shared" si="4"/>
        <v>35.699999999999996</v>
      </c>
      <c r="D21" s="155">
        <v>35</v>
      </c>
      <c r="E21" s="166">
        <f t="shared" si="5"/>
        <v>83.3</v>
      </c>
      <c r="F21" s="155">
        <v>70</v>
      </c>
      <c r="G21" s="166">
        <f t="shared" si="6"/>
        <v>183.7</v>
      </c>
      <c r="H21" s="155">
        <v>98</v>
      </c>
      <c r="I21" s="166">
        <f t="shared" si="7"/>
        <v>301.46000000000004</v>
      </c>
      <c r="J21" s="155">
        <v>131</v>
      </c>
      <c r="K21" s="166">
        <f t="shared" si="8"/>
        <v>472.76</v>
      </c>
      <c r="L21" s="155"/>
      <c r="M21" s="156"/>
      <c r="N21" s="151"/>
      <c r="O21" s="155">
        <v>181</v>
      </c>
      <c r="P21" s="166">
        <f t="shared" si="10"/>
        <v>767.01</v>
      </c>
      <c r="Q21" s="155">
        <v>223</v>
      </c>
      <c r="R21" s="166">
        <f t="shared" si="0"/>
        <v>1036.23</v>
      </c>
      <c r="S21" s="155">
        <v>249</v>
      </c>
      <c r="T21" s="166">
        <f t="shared" si="1"/>
        <v>1202.8899999999999</v>
      </c>
      <c r="U21" s="155">
        <v>291</v>
      </c>
      <c r="V21" s="166">
        <f t="shared" si="2"/>
        <v>1472.1100000000001</v>
      </c>
      <c r="W21" s="155">
        <v>333</v>
      </c>
      <c r="X21" s="166">
        <f t="shared" si="3"/>
        <v>1741.33</v>
      </c>
      <c r="Z21" s="162">
        <v>15</v>
      </c>
      <c r="AA21" s="114">
        <f t="shared" si="11"/>
        <v>31.5</v>
      </c>
      <c r="AB21" s="162">
        <v>35</v>
      </c>
      <c r="AC21" s="114">
        <f t="shared" si="21"/>
        <v>73.5</v>
      </c>
      <c r="AD21" s="162">
        <v>70</v>
      </c>
      <c r="AE21" s="114">
        <f t="shared" si="12"/>
        <v>158.85</v>
      </c>
      <c r="AF21" s="162">
        <v>98</v>
      </c>
      <c r="AG21" s="114">
        <f t="shared" si="13"/>
        <v>255.51999999999998</v>
      </c>
      <c r="AH21" s="162">
        <v>131</v>
      </c>
      <c r="AI21" s="114">
        <f t="shared" si="14"/>
        <v>395.44</v>
      </c>
      <c r="AJ21" s="115"/>
      <c r="AK21" s="116"/>
      <c r="AL21" s="108"/>
      <c r="AM21" s="162">
        <v>181</v>
      </c>
      <c r="AN21" s="114">
        <f t="shared" si="16"/>
        <v>631.8900000000001</v>
      </c>
      <c r="AO21" s="162">
        <v>223</v>
      </c>
      <c r="AP21" s="114">
        <f t="shared" si="17"/>
        <v>843.15000000000009</v>
      </c>
      <c r="AQ21" s="162">
        <v>249</v>
      </c>
      <c r="AR21" s="114">
        <f t="shared" si="18"/>
        <v>973.93000000000006</v>
      </c>
      <c r="AS21" s="162">
        <v>291</v>
      </c>
      <c r="AT21" s="114">
        <f t="shared" si="19"/>
        <v>1185.19</v>
      </c>
      <c r="AU21" s="162">
        <v>333</v>
      </c>
      <c r="AV21" s="114">
        <f t="shared" si="20"/>
        <v>1396.45</v>
      </c>
    </row>
    <row r="22" spans="2:48">
      <c r="B22" s="155">
        <v>16</v>
      </c>
      <c r="C22" s="166">
        <f t="shared" si="4"/>
        <v>38.08</v>
      </c>
      <c r="D22" s="155">
        <v>36</v>
      </c>
      <c r="E22" s="166">
        <f t="shared" si="5"/>
        <v>85.679999999999993</v>
      </c>
      <c r="F22" s="155">
        <v>71</v>
      </c>
      <c r="G22" s="166">
        <f t="shared" si="6"/>
        <v>187.22</v>
      </c>
      <c r="H22" s="155">
        <v>99</v>
      </c>
      <c r="I22" s="166">
        <f t="shared" si="7"/>
        <v>306.26</v>
      </c>
      <c r="J22" s="155">
        <v>132</v>
      </c>
      <c r="K22" s="166">
        <f t="shared" si="8"/>
        <v>478.42</v>
      </c>
      <c r="L22" s="155"/>
      <c r="M22" s="156"/>
      <c r="N22" s="151"/>
      <c r="O22" s="155">
        <v>182</v>
      </c>
      <c r="P22" s="166">
        <f t="shared" si="10"/>
        <v>773.42000000000007</v>
      </c>
      <c r="Q22" s="155">
        <v>224</v>
      </c>
      <c r="R22" s="166">
        <f t="shared" si="0"/>
        <v>1042.6400000000001</v>
      </c>
      <c r="S22" s="155">
        <v>250</v>
      </c>
      <c r="T22" s="166">
        <f t="shared" si="1"/>
        <v>1209.3000000000002</v>
      </c>
      <c r="U22" s="155">
        <v>292</v>
      </c>
      <c r="V22" s="166">
        <f t="shared" si="2"/>
        <v>1478.52</v>
      </c>
      <c r="W22" s="155">
        <v>334</v>
      </c>
      <c r="X22" s="166">
        <f t="shared" si="3"/>
        <v>1747.7400000000002</v>
      </c>
      <c r="Z22" s="162">
        <v>16</v>
      </c>
      <c r="AA22" s="114">
        <f t="shared" si="11"/>
        <v>33.6</v>
      </c>
      <c r="AB22" s="162">
        <v>36</v>
      </c>
      <c r="AC22" s="114">
        <f t="shared" si="21"/>
        <v>75.599999999999994</v>
      </c>
      <c r="AD22" s="162">
        <v>71</v>
      </c>
      <c r="AE22" s="114">
        <f t="shared" si="12"/>
        <v>161.74</v>
      </c>
      <c r="AF22" s="162">
        <v>99</v>
      </c>
      <c r="AG22" s="114">
        <f t="shared" si="13"/>
        <v>259.45999999999998</v>
      </c>
      <c r="AH22" s="162">
        <v>132</v>
      </c>
      <c r="AI22" s="114">
        <f t="shared" si="14"/>
        <v>400.03999999999996</v>
      </c>
      <c r="AJ22" s="115"/>
      <c r="AK22" s="116"/>
      <c r="AL22" s="108"/>
      <c r="AM22" s="162">
        <v>182</v>
      </c>
      <c r="AN22" s="114">
        <f t="shared" si="16"/>
        <v>636.92000000000007</v>
      </c>
      <c r="AO22" s="162">
        <v>224</v>
      </c>
      <c r="AP22" s="114">
        <f t="shared" si="17"/>
        <v>848.18000000000006</v>
      </c>
      <c r="AQ22" s="162">
        <v>250</v>
      </c>
      <c r="AR22" s="114">
        <f t="shared" si="18"/>
        <v>978.96</v>
      </c>
      <c r="AS22" s="162">
        <v>292</v>
      </c>
      <c r="AT22" s="114">
        <f t="shared" si="19"/>
        <v>1190.2200000000003</v>
      </c>
      <c r="AU22" s="162">
        <v>334</v>
      </c>
      <c r="AV22" s="114">
        <f t="shared" si="20"/>
        <v>1401.48</v>
      </c>
    </row>
    <row r="23" spans="2:48">
      <c r="B23" s="155">
        <v>17</v>
      </c>
      <c r="C23" s="166">
        <f t="shared" si="4"/>
        <v>40.46</v>
      </c>
      <c r="D23" s="155">
        <v>37</v>
      </c>
      <c r="E23" s="166">
        <f t="shared" si="5"/>
        <v>88.06</v>
      </c>
      <c r="F23" s="155">
        <v>72</v>
      </c>
      <c r="G23" s="166">
        <f t="shared" si="6"/>
        <v>190.74</v>
      </c>
      <c r="H23" s="155">
        <v>100</v>
      </c>
      <c r="I23" s="166">
        <f t="shared" si="7"/>
        <v>311.06</v>
      </c>
      <c r="J23" s="155">
        <v>133</v>
      </c>
      <c r="K23" s="166">
        <f t="shared" si="8"/>
        <v>484.08000000000004</v>
      </c>
      <c r="L23" s="155"/>
      <c r="M23" s="156"/>
      <c r="N23" s="151"/>
      <c r="O23" s="155">
        <v>183</v>
      </c>
      <c r="P23" s="166">
        <f t="shared" si="10"/>
        <v>779.83</v>
      </c>
      <c r="Q23" s="155">
        <v>225</v>
      </c>
      <c r="R23" s="166">
        <f t="shared" si="0"/>
        <v>1049.05</v>
      </c>
      <c r="S23" s="155">
        <v>251</v>
      </c>
      <c r="T23" s="166">
        <f t="shared" si="1"/>
        <v>1215.71</v>
      </c>
      <c r="U23" s="155">
        <v>293</v>
      </c>
      <c r="V23" s="166">
        <f t="shared" si="2"/>
        <v>1484.93</v>
      </c>
      <c r="W23" s="155">
        <v>335</v>
      </c>
      <c r="X23" s="166">
        <f t="shared" si="3"/>
        <v>1754.15</v>
      </c>
      <c r="Z23" s="162">
        <v>17</v>
      </c>
      <c r="AA23" s="114">
        <f t="shared" si="11"/>
        <v>35.700000000000003</v>
      </c>
      <c r="AB23" s="162">
        <v>37</v>
      </c>
      <c r="AC23" s="114">
        <f t="shared" si="21"/>
        <v>77.7</v>
      </c>
      <c r="AD23" s="162">
        <v>72</v>
      </c>
      <c r="AE23" s="114">
        <f t="shared" si="12"/>
        <v>164.63</v>
      </c>
      <c r="AF23" s="162">
        <v>100</v>
      </c>
      <c r="AG23" s="114">
        <f t="shared" si="13"/>
        <v>263.39999999999998</v>
      </c>
      <c r="AH23" s="162">
        <v>133</v>
      </c>
      <c r="AI23" s="114">
        <f t="shared" si="14"/>
        <v>404.64</v>
      </c>
      <c r="AJ23" s="115"/>
      <c r="AK23" s="116"/>
      <c r="AL23" s="108"/>
      <c r="AM23" s="162">
        <v>183</v>
      </c>
      <c r="AN23" s="114">
        <f t="shared" si="16"/>
        <v>641.95000000000005</v>
      </c>
      <c r="AO23" s="162">
        <v>225</v>
      </c>
      <c r="AP23" s="114">
        <f t="shared" si="17"/>
        <v>853.21</v>
      </c>
      <c r="AQ23" s="162">
        <v>251</v>
      </c>
      <c r="AR23" s="114">
        <f t="shared" si="18"/>
        <v>983.99</v>
      </c>
      <c r="AS23" s="162">
        <v>293</v>
      </c>
      <c r="AT23" s="114">
        <f t="shared" si="19"/>
        <v>1195.25</v>
      </c>
      <c r="AU23" s="162">
        <v>335</v>
      </c>
      <c r="AV23" s="114">
        <f t="shared" si="20"/>
        <v>1406.5100000000002</v>
      </c>
    </row>
    <row r="24" spans="2:48">
      <c r="B24" s="155">
        <v>18</v>
      </c>
      <c r="C24" s="166">
        <f t="shared" si="4"/>
        <v>42.839999999999996</v>
      </c>
      <c r="D24" s="155">
        <v>38</v>
      </c>
      <c r="E24" s="166">
        <f t="shared" si="5"/>
        <v>90.44</v>
      </c>
      <c r="F24" s="155">
        <v>73</v>
      </c>
      <c r="G24" s="166">
        <f t="shared" si="6"/>
        <v>194.26</v>
      </c>
      <c r="H24" s="155">
        <v>101</v>
      </c>
      <c r="I24" s="166">
        <f t="shared" si="7"/>
        <v>315.86</v>
      </c>
      <c r="J24" s="155">
        <v>134</v>
      </c>
      <c r="K24" s="166">
        <f t="shared" si="8"/>
        <v>489.74</v>
      </c>
      <c r="L24" s="155"/>
      <c r="M24" s="156"/>
      <c r="N24" s="151"/>
      <c r="O24" s="155">
        <v>184</v>
      </c>
      <c r="P24" s="166">
        <f t="shared" si="10"/>
        <v>786.24</v>
      </c>
      <c r="Q24" s="155">
        <v>226</v>
      </c>
      <c r="R24" s="166">
        <f t="shared" si="0"/>
        <v>1055.46</v>
      </c>
      <c r="S24" s="155">
        <v>252</v>
      </c>
      <c r="T24" s="166">
        <f t="shared" si="1"/>
        <v>1222.1199999999999</v>
      </c>
      <c r="U24" s="155">
        <v>294</v>
      </c>
      <c r="V24" s="166">
        <f t="shared" si="2"/>
        <v>1491.3400000000001</v>
      </c>
      <c r="W24" s="155">
        <v>336</v>
      </c>
      <c r="X24" s="166">
        <f t="shared" si="3"/>
        <v>1760.56</v>
      </c>
      <c r="Z24" s="162">
        <v>18</v>
      </c>
      <c r="AA24" s="114">
        <f t="shared" si="11"/>
        <v>37.800000000000004</v>
      </c>
      <c r="AB24" s="162">
        <v>38</v>
      </c>
      <c r="AC24" s="114">
        <f t="shared" si="21"/>
        <v>79.800000000000011</v>
      </c>
      <c r="AD24" s="162">
        <v>73</v>
      </c>
      <c r="AE24" s="114">
        <f t="shared" si="12"/>
        <v>167.52</v>
      </c>
      <c r="AF24" s="162">
        <v>101</v>
      </c>
      <c r="AG24" s="114">
        <f t="shared" si="13"/>
        <v>267.33999999999997</v>
      </c>
      <c r="AH24" s="162">
        <v>134</v>
      </c>
      <c r="AI24" s="114">
        <f t="shared" si="14"/>
        <v>409.24</v>
      </c>
      <c r="AJ24" s="115"/>
      <c r="AK24" s="116"/>
      <c r="AL24" s="108"/>
      <c r="AM24" s="162">
        <v>184</v>
      </c>
      <c r="AN24" s="114">
        <f t="shared" si="16"/>
        <v>646.98</v>
      </c>
      <c r="AO24" s="162">
        <v>226</v>
      </c>
      <c r="AP24" s="114">
        <f t="shared" si="17"/>
        <v>858.24</v>
      </c>
      <c r="AQ24" s="162">
        <v>252</v>
      </c>
      <c r="AR24" s="114">
        <f t="shared" si="18"/>
        <v>989.0200000000001</v>
      </c>
      <c r="AS24" s="162">
        <v>294</v>
      </c>
      <c r="AT24" s="114">
        <f t="shared" si="19"/>
        <v>1200.2800000000002</v>
      </c>
      <c r="AU24" s="162">
        <v>336</v>
      </c>
      <c r="AV24" s="114">
        <f t="shared" si="20"/>
        <v>1411.54</v>
      </c>
    </row>
    <row r="25" spans="2:48">
      <c r="B25" s="155">
        <v>19</v>
      </c>
      <c r="C25" s="166">
        <f t="shared" si="4"/>
        <v>45.22</v>
      </c>
      <c r="D25" s="155">
        <v>39</v>
      </c>
      <c r="E25" s="166">
        <f t="shared" si="5"/>
        <v>92.82</v>
      </c>
      <c r="F25" s="155">
        <v>74</v>
      </c>
      <c r="G25" s="166">
        <f t="shared" si="6"/>
        <v>197.78</v>
      </c>
      <c r="H25" s="155">
        <v>102</v>
      </c>
      <c r="I25" s="166">
        <f t="shared" si="7"/>
        <v>320.66000000000003</v>
      </c>
      <c r="J25" s="155">
        <v>135</v>
      </c>
      <c r="K25" s="166">
        <f t="shared" si="8"/>
        <v>495.40000000000003</v>
      </c>
      <c r="L25" s="155"/>
      <c r="M25" s="156"/>
      <c r="N25" s="151"/>
      <c r="O25" s="155">
        <v>185</v>
      </c>
      <c r="P25" s="166">
        <f t="shared" si="10"/>
        <v>792.65</v>
      </c>
      <c r="Q25" s="155">
        <v>227</v>
      </c>
      <c r="R25" s="166">
        <f t="shared" si="0"/>
        <v>1061.8699999999999</v>
      </c>
      <c r="S25" s="155">
        <v>253</v>
      </c>
      <c r="T25" s="166">
        <f t="shared" si="1"/>
        <v>1228.53</v>
      </c>
      <c r="U25" s="155">
        <v>295</v>
      </c>
      <c r="V25" s="166">
        <f t="shared" si="2"/>
        <v>1497.75</v>
      </c>
      <c r="W25" s="155">
        <v>337</v>
      </c>
      <c r="X25" s="166">
        <f t="shared" si="3"/>
        <v>1766.9700000000003</v>
      </c>
      <c r="Z25" s="162">
        <v>19</v>
      </c>
      <c r="AA25" s="114">
        <f t="shared" si="11"/>
        <v>39.9</v>
      </c>
      <c r="AB25" s="162">
        <v>39</v>
      </c>
      <c r="AC25" s="114">
        <f t="shared" si="21"/>
        <v>81.900000000000006</v>
      </c>
      <c r="AD25" s="162">
        <v>74</v>
      </c>
      <c r="AE25" s="114">
        <f t="shared" si="12"/>
        <v>170.41</v>
      </c>
      <c r="AF25" s="162">
        <v>102</v>
      </c>
      <c r="AG25" s="114">
        <f t="shared" si="13"/>
        <v>271.27999999999997</v>
      </c>
      <c r="AH25" s="162">
        <v>135</v>
      </c>
      <c r="AI25" s="114">
        <f t="shared" si="14"/>
        <v>413.84</v>
      </c>
      <c r="AJ25" s="115"/>
      <c r="AK25" s="116"/>
      <c r="AL25" s="108"/>
      <c r="AM25" s="162">
        <v>185</v>
      </c>
      <c r="AN25" s="114">
        <f t="shared" si="16"/>
        <v>652.0100000000001</v>
      </c>
      <c r="AO25" s="162">
        <v>227</v>
      </c>
      <c r="AP25" s="114">
        <f t="shared" si="17"/>
        <v>863.2700000000001</v>
      </c>
      <c r="AQ25" s="162">
        <v>253</v>
      </c>
      <c r="AR25" s="114">
        <f t="shared" si="18"/>
        <v>994.05000000000007</v>
      </c>
      <c r="AS25" s="162">
        <v>295</v>
      </c>
      <c r="AT25" s="114">
        <f t="shared" si="19"/>
        <v>1205.31</v>
      </c>
      <c r="AU25" s="162">
        <v>337</v>
      </c>
      <c r="AV25" s="114">
        <f t="shared" si="20"/>
        <v>1416.5700000000002</v>
      </c>
    </row>
    <row r="26" spans="2:48" ht="16.5" thickBot="1">
      <c r="B26" s="157">
        <v>20</v>
      </c>
      <c r="C26" s="167">
        <f t="shared" si="4"/>
        <v>47.599999999999994</v>
      </c>
      <c r="D26" s="155">
        <v>40</v>
      </c>
      <c r="E26" s="166">
        <f t="shared" si="5"/>
        <v>95.199999999999989</v>
      </c>
      <c r="F26" s="155">
        <v>75</v>
      </c>
      <c r="G26" s="166">
        <f t="shared" si="6"/>
        <v>201.3</v>
      </c>
      <c r="H26" s="155">
        <v>103</v>
      </c>
      <c r="I26" s="166">
        <f t="shared" si="7"/>
        <v>325.46000000000004</v>
      </c>
      <c r="J26" s="155">
        <v>136</v>
      </c>
      <c r="K26" s="166">
        <f t="shared" si="8"/>
        <v>501.06</v>
      </c>
      <c r="L26" s="155"/>
      <c r="M26" s="156"/>
      <c r="N26" s="151"/>
      <c r="O26" s="155">
        <v>186</v>
      </c>
      <c r="P26" s="166">
        <f t="shared" si="10"/>
        <v>799.06</v>
      </c>
      <c r="Q26" s="155">
        <v>228</v>
      </c>
      <c r="R26" s="166">
        <f t="shared" si="0"/>
        <v>1068.28</v>
      </c>
      <c r="S26" s="155">
        <v>254</v>
      </c>
      <c r="T26" s="166">
        <f t="shared" si="1"/>
        <v>1234.94</v>
      </c>
      <c r="U26" s="155">
        <v>296</v>
      </c>
      <c r="V26" s="166">
        <f t="shared" si="2"/>
        <v>1504.16</v>
      </c>
      <c r="W26" s="155">
        <v>338</v>
      </c>
      <c r="X26" s="166">
        <f t="shared" si="3"/>
        <v>1773.38</v>
      </c>
      <c r="Z26" s="163">
        <v>20</v>
      </c>
      <c r="AA26" s="118">
        <f t="shared" si="11"/>
        <v>42</v>
      </c>
      <c r="AB26" s="162">
        <v>40</v>
      </c>
      <c r="AC26" s="114">
        <f t="shared" si="21"/>
        <v>84</v>
      </c>
      <c r="AD26" s="162">
        <v>75</v>
      </c>
      <c r="AE26" s="114">
        <f t="shared" si="12"/>
        <v>173.3</v>
      </c>
      <c r="AF26" s="162">
        <v>103</v>
      </c>
      <c r="AG26" s="114">
        <f t="shared" si="13"/>
        <v>275.21999999999997</v>
      </c>
      <c r="AH26" s="162">
        <v>136</v>
      </c>
      <c r="AI26" s="114">
        <f t="shared" si="14"/>
        <v>418.44</v>
      </c>
      <c r="AJ26" s="115"/>
      <c r="AK26" s="116"/>
      <c r="AL26" s="108"/>
      <c r="AM26" s="162">
        <v>186</v>
      </c>
      <c r="AN26" s="114">
        <f t="shared" si="16"/>
        <v>657.04000000000008</v>
      </c>
      <c r="AO26" s="162">
        <v>228</v>
      </c>
      <c r="AP26" s="114">
        <f t="shared" si="17"/>
        <v>868.30000000000007</v>
      </c>
      <c r="AQ26" s="162">
        <v>254</v>
      </c>
      <c r="AR26" s="114">
        <f t="shared" si="18"/>
        <v>999.08000000000015</v>
      </c>
      <c r="AS26" s="162">
        <v>296</v>
      </c>
      <c r="AT26" s="114">
        <f t="shared" si="19"/>
        <v>1210.3400000000001</v>
      </c>
      <c r="AU26" s="162">
        <v>338</v>
      </c>
      <c r="AV26" s="114">
        <f t="shared" si="20"/>
        <v>1421.6000000000001</v>
      </c>
    </row>
    <row r="27" spans="2:48">
      <c r="B27" s="151"/>
      <c r="C27" s="151"/>
      <c r="D27" s="155">
        <v>41</v>
      </c>
      <c r="E27" s="166">
        <f t="shared" si="5"/>
        <v>97.58</v>
      </c>
      <c r="F27" s="155">
        <v>76</v>
      </c>
      <c r="G27" s="166">
        <f t="shared" si="6"/>
        <v>204.82</v>
      </c>
      <c r="H27" s="155">
        <v>104</v>
      </c>
      <c r="I27" s="166">
        <f t="shared" si="7"/>
        <v>330.26</v>
      </c>
      <c r="J27" s="155">
        <v>137</v>
      </c>
      <c r="K27" s="166">
        <f t="shared" si="8"/>
        <v>506.72</v>
      </c>
      <c r="L27" s="155"/>
      <c r="M27" s="156"/>
      <c r="N27" s="151"/>
      <c r="O27" s="155">
        <v>187</v>
      </c>
      <c r="P27" s="166">
        <f t="shared" si="10"/>
        <v>805.47</v>
      </c>
      <c r="Q27" s="155">
        <v>229</v>
      </c>
      <c r="R27" s="166">
        <f t="shared" si="0"/>
        <v>1074.69</v>
      </c>
      <c r="S27" s="155">
        <v>255</v>
      </c>
      <c r="T27" s="166">
        <f t="shared" si="1"/>
        <v>1241.3499999999999</v>
      </c>
      <c r="U27" s="155">
        <v>297</v>
      </c>
      <c r="V27" s="166">
        <f t="shared" si="2"/>
        <v>1510.5700000000002</v>
      </c>
      <c r="W27" s="155">
        <v>339</v>
      </c>
      <c r="X27" s="166">
        <f t="shared" si="3"/>
        <v>1779.79</v>
      </c>
      <c r="Z27" s="108"/>
      <c r="AA27" s="108"/>
      <c r="AB27" s="162">
        <v>41</v>
      </c>
      <c r="AC27" s="114">
        <f t="shared" si="21"/>
        <v>86.1</v>
      </c>
      <c r="AD27" s="162">
        <v>76</v>
      </c>
      <c r="AE27" s="114">
        <f t="shared" si="12"/>
        <v>176.19</v>
      </c>
      <c r="AF27" s="162">
        <v>104</v>
      </c>
      <c r="AG27" s="114">
        <f t="shared" si="13"/>
        <v>279.15999999999997</v>
      </c>
      <c r="AH27" s="162">
        <v>137</v>
      </c>
      <c r="AI27" s="114">
        <f t="shared" si="14"/>
        <v>423.03999999999996</v>
      </c>
      <c r="AJ27" s="115"/>
      <c r="AK27" s="116"/>
      <c r="AL27" s="108"/>
      <c r="AM27" s="162">
        <v>187</v>
      </c>
      <c r="AN27" s="114">
        <f t="shared" si="16"/>
        <v>662.07</v>
      </c>
      <c r="AO27" s="162">
        <v>229</v>
      </c>
      <c r="AP27" s="114">
        <f t="shared" si="17"/>
        <v>873.33000000000015</v>
      </c>
      <c r="AQ27" s="162">
        <v>255</v>
      </c>
      <c r="AR27" s="114">
        <f t="shared" si="18"/>
        <v>1004.1100000000001</v>
      </c>
      <c r="AS27" s="162">
        <v>297</v>
      </c>
      <c r="AT27" s="114">
        <f t="shared" si="19"/>
        <v>1215.3700000000001</v>
      </c>
      <c r="AU27" s="162">
        <v>339</v>
      </c>
      <c r="AV27" s="114">
        <f t="shared" si="20"/>
        <v>1426.63</v>
      </c>
    </row>
    <row r="28" spans="2:48">
      <c r="B28" s="151"/>
      <c r="C28" s="151"/>
      <c r="D28" s="155">
        <v>42</v>
      </c>
      <c r="E28" s="166">
        <f t="shared" si="5"/>
        <v>99.96</v>
      </c>
      <c r="F28" s="155">
        <v>77</v>
      </c>
      <c r="G28" s="166">
        <f t="shared" si="6"/>
        <v>208.34</v>
      </c>
      <c r="H28" s="155">
        <v>105</v>
      </c>
      <c r="I28" s="166">
        <f t="shared" si="7"/>
        <v>335.06</v>
      </c>
      <c r="J28" s="155">
        <v>138</v>
      </c>
      <c r="K28" s="166">
        <f t="shared" si="8"/>
        <v>512.38</v>
      </c>
      <c r="L28" s="155"/>
      <c r="M28" s="156"/>
      <c r="N28" s="151"/>
      <c r="O28" s="155">
        <v>188</v>
      </c>
      <c r="P28" s="166">
        <f t="shared" si="10"/>
        <v>811.88</v>
      </c>
      <c r="Q28" s="155">
        <v>230</v>
      </c>
      <c r="R28" s="166">
        <f t="shared" si="0"/>
        <v>1081.0999999999999</v>
      </c>
      <c r="S28" s="155">
        <v>256</v>
      </c>
      <c r="T28" s="166">
        <f t="shared" si="1"/>
        <v>1247.76</v>
      </c>
      <c r="U28" s="155">
        <v>298</v>
      </c>
      <c r="V28" s="166">
        <f t="shared" si="2"/>
        <v>1516.98</v>
      </c>
      <c r="W28" s="155">
        <v>340</v>
      </c>
      <c r="X28" s="166">
        <f t="shared" si="3"/>
        <v>1786.1999999999998</v>
      </c>
      <c r="Z28" s="108"/>
      <c r="AA28" s="108"/>
      <c r="AB28" s="162">
        <v>42</v>
      </c>
      <c r="AC28" s="114">
        <f t="shared" si="21"/>
        <v>88.2</v>
      </c>
      <c r="AD28" s="162">
        <v>77</v>
      </c>
      <c r="AE28" s="114">
        <f t="shared" si="12"/>
        <v>179.08</v>
      </c>
      <c r="AF28" s="162">
        <v>105</v>
      </c>
      <c r="AG28" s="114">
        <f t="shared" si="13"/>
        <v>283.09999999999997</v>
      </c>
      <c r="AH28" s="162">
        <v>138</v>
      </c>
      <c r="AI28" s="114">
        <f t="shared" si="14"/>
        <v>427.64</v>
      </c>
      <c r="AJ28" s="115"/>
      <c r="AK28" s="116"/>
      <c r="AL28" s="108"/>
      <c r="AM28" s="162">
        <v>188</v>
      </c>
      <c r="AN28" s="114">
        <f t="shared" si="16"/>
        <v>667.1</v>
      </c>
      <c r="AO28" s="162">
        <v>230</v>
      </c>
      <c r="AP28" s="114">
        <f t="shared" si="17"/>
        <v>878.36000000000013</v>
      </c>
      <c r="AQ28" s="162">
        <v>256</v>
      </c>
      <c r="AR28" s="114">
        <f t="shared" si="18"/>
        <v>1009.1400000000001</v>
      </c>
      <c r="AS28" s="162">
        <v>298</v>
      </c>
      <c r="AT28" s="114">
        <f t="shared" si="19"/>
        <v>1220.4000000000001</v>
      </c>
      <c r="AU28" s="162">
        <v>340</v>
      </c>
      <c r="AV28" s="114">
        <f t="shared" si="20"/>
        <v>1431.66</v>
      </c>
    </row>
    <row r="29" spans="2:48">
      <c r="B29" s="151"/>
      <c r="C29" s="151"/>
      <c r="D29" s="155">
        <v>43</v>
      </c>
      <c r="E29" s="166">
        <f t="shared" si="5"/>
        <v>102.33999999999999</v>
      </c>
      <c r="F29" s="155">
        <v>78</v>
      </c>
      <c r="G29" s="166">
        <f t="shared" si="6"/>
        <v>211.86</v>
      </c>
      <c r="H29" s="155">
        <v>106</v>
      </c>
      <c r="I29" s="166">
        <f t="shared" si="7"/>
        <v>339.86</v>
      </c>
      <c r="J29" s="155">
        <v>139</v>
      </c>
      <c r="K29" s="166">
        <f t="shared" si="8"/>
        <v>518.04</v>
      </c>
      <c r="L29" s="155"/>
      <c r="M29" s="156"/>
      <c r="N29" s="151"/>
      <c r="O29" s="155">
        <v>189</v>
      </c>
      <c r="P29" s="166">
        <f t="shared" si="10"/>
        <v>818.29</v>
      </c>
      <c r="Q29" s="155">
        <v>231</v>
      </c>
      <c r="R29" s="166">
        <f t="shared" si="0"/>
        <v>1087.51</v>
      </c>
      <c r="S29" s="155">
        <v>257</v>
      </c>
      <c r="T29" s="166">
        <f t="shared" si="1"/>
        <v>1254.17</v>
      </c>
      <c r="U29" s="155">
        <v>299</v>
      </c>
      <c r="V29" s="166">
        <f t="shared" si="2"/>
        <v>1523.3899999999999</v>
      </c>
      <c r="W29" s="155">
        <v>341</v>
      </c>
      <c r="X29" s="166">
        <f t="shared" si="3"/>
        <v>1792.6100000000001</v>
      </c>
      <c r="Z29" s="108"/>
      <c r="AA29" s="108"/>
      <c r="AB29" s="162">
        <v>43</v>
      </c>
      <c r="AC29" s="114">
        <f t="shared" si="21"/>
        <v>90.300000000000011</v>
      </c>
      <c r="AD29" s="162">
        <v>78</v>
      </c>
      <c r="AE29" s="114">
        <f t="shared" si="12"/>
        <v>181.97</v>
      </c>
      <c r="AF29" s="162">
        <v>106</v>
      </c>
      <c r="AG29" s="114">
        <f t="shared" si="13"/>
        <v>287.03999999999996</v>
      </c>
      <c r="AH29" s="162">
        <v>139</v>
      </c>
      <c r="AI29" s="114">
        <f t="shared" si="14"/>
        <v>432.24</v>
      </c>
      <c r="AJ29" s="115"/>
      <c r="AK29" s="116"/>
      <c r="AL29" s="108"/>
      <c r="AM29" s="162">
        <v>189</v>
      </c>
      <c r="AN29" s="114">
        <f t="shared" si="16"/>
        <v>672.13000000000011</v>
      </c>
      <c r="AO29" s="162">
        <v>231</v>
      </c>
      <c r="AP29" s="114">
        <f t="shared" si="17"/>
        <v>883.3900000000001</v>
      </c>
      <c r="AQ29" s="162">
        <v>257</v>
      </c>
      <c r="AR29" s="114">
        <f t="shared" si="18"/>
        <v>1014.1700000000001</v>
      </c>
      <c r="AS29" s="162">
        <v>299</v>
      </c>
      <c r="AT29" s="114">
        <f t="shared" si="19"/>
        <v>1225.43</v>
      </c>
      <c r="AU29" s="162">
        <v>341</v>
      </c>
      <c r="AV29" s="114">
        <f t="shared" si="20"/>
        <v>1436.69</v>
      </c>
    </row>
    <row r="30" spans="2:48">
      <c r="B30" s="151"/>
      <c r="C30" s="151"/>
      <c r="D30" s="155">
        <v>44</v>
      </c>
      <c r="E30" s="166">
        <f t="shared" si="5"/>
        <v>104.72</v>
      </c>
      <c r="F30" s="155">
        <v>79</v>
      </c>
      <c r="G30" s="166">
        <f t="shared" si="6"/>
        <v>215.38</v>
      </c>
      <c r="H30" s="155">
        <v>107</v>
      </c>
      <c r="I30" s="166">
        <f t="shared" si="7"/>
        <v>344.65999999999997</v>
      </c>
      <c r="J30" s="155">
        <v>140</v>
      </c>
      <c r="K30" s="166">
        <f t="shared" si="8"/>
        <v>523.70000000000005</v>
      </c>
      <c r="L30" s="155"/>
      <c r="M30" s="156"/>
      <c r="N30" s="151"/>
      <c r="O30" s="155">
        <v>190</v>
      </c>
      <c r="P30" s="166">
        <f t="shared" si="10"/>
        <v>824.7</v>
      </c>
      <c r="Q30" s="155">
        <v>232</v>
      </c>
      <c r="R30" s="166">
        <f t="shared" si="0"/>
        <v>1093.92</v>
      </c>
      <c r="S30" s="155">
        <v>258</v>
      </c>
      <c r="T30" s="166">
        <f t="shared" si="1"/>
        <v>1260.58</v>
      </c>
      <c r="U30" s="155">
        <v>300</v>
      </c>
      <c r="V30" s="166">
        <f t="shared" si="2"/>
        <v>1529.8000000000002</v>
      </c>
      <c r="W30" s="155">
        <v>342</v>
      </c>
      <c r="X30" s="166">
        <f t="shared" si="3"/>
        <v>1799.02</v>
      </c>
      <c r="Z30" s="108"/>
      <c r="AA30" s="108"/>
      <c r="AB30" s="162">
        <v>44</v>
      </c>
      <c r="AC30" s="114">
        <f t="shared" si="21"/>
        <v>92.4</v>
      </c>
      <c r="AD30" s="162">
        <v>79</v>
      </c>
      <c r="AE30" s="114">
        <f t="shared" si="12"/>
        <v>184.86</v>
      </c>
      <c r="AF30" s="162">
        <v>107</v>
      </c>
      <c r="AG30" s="114">
        <f t="shared" si="13"/>
        <v>290.98</v>
      </c>
      <c r="AH30" s="162">
        <v>140</v>
      </c>
      <c r="AI30" s="114">
        <f t="shared" si="14"/>
        <v>436.84</v>
      </c>
      <c r="AJ30" s="115"/>
      <c r="AK30" s="116"/>
      <c r="AL30" s="108"/>
      <c r="AM30" s="162">
        <v>190</v>
      </c>
      <c r="AN30" s="114">
        <f t="shared" si="16"/>
        <v>677.16000000000008</v>
      </c>
      <c r="AO30" s="162">
        <v>232</v>
      </c>
      <c r="AP30" s="114">
        <f t="shared" si="17"/>
        <v>888.42000000000007</v>
      </c>
      <c r="AQ30" s="162">
        <v>258</v>
      </c>
      <c r="AR30" s="114">
        <f t="shared" si="18"/>
        <v>1019.2</v>
      </c>
      <c r="AS30" s="162">
        <v>300</v>
      </c>
      <c r="AT30" s="114">
        <f t="shared" si="19"/>
        <v>1230.46</v>
      </c>
      <c r="AU30" s="162">
        <v>342</v>
      </c>
      <c r="AV30" s="114">
        <f t="shared" si="20"/>
        <v>1441.7200000000003</v>
      </c>
    </row>
    <row r="31" spans="2:48">
      <c r="B31" s="151"/>
      <c r="C31" s="151"/>
      <c r="D31" s="155">
        <v>45</v>
      </c>
      <c r="E31" s="166">
        <f t="shared" si="5"/>
        <v>107.1</v>
      </c>
      <c r="F31" s="155">
        <v>80</v>
      </c>
      <c r="G31" s="166">
        <f t="shared" si="6"/>
        <v>218.9</v>
      </c>
      <c r="H31" s="155">
        <v>108</v>
      </c>
      <c r="I31" s="166">
        <f t="shared" si="7"/>
        <v>349.46000000000004</v>
      </c>
      <c r="J31" s="155">
        <v>141</v>
      </c>
      <c r="K31" s="166">
        <f t="shared" si="8"/>
        <v>529.36</v>
      </c>
      <c r="L31" s="155"/>
      <c r="M31" s="156"/>
      <c r="N31" s="151"/>
      <c r="O31" s="155">
        <v>191</v>
      </c>
      <c r="P31" s="166">
        <f t="shared" si="10"/>
        <v>831.11</v>
      </c>
      <c r="Q31" s="155">
        <v>217</v>
      </c>
      <c r="R31" s="166">
        <f t="shared" si="0"/>
        <v>997.77</v>
      </c>
      <c r="S31" s="155">
        <v>259</v>
      </c>
      <c r="T31" s="166">
        <f t="shared" si="1"/>
        <v>1266.99</v>
      </c>
      <c r="U31" s="155">
        <v>301</v>
      </c>
      <c r="V31" s="166">
        <f t="shared" si="2"/>
        <v>1536.21</v>
      </c>
      <c r="W31" s="155">
        <v>343</v>
      </c>
      <c r="X31" s="166">
        <f t="shared" si="3"/>
        <v>1805.4299999999998</v>
      </c>
      <c r="Z31" s="108"/>
      <c r="AA31" s="108"/>
      <c r="AB31" s="162">
        <v>45</v>
      </c>
      <c r="AC31" s="114">
        <f t="shared" si="21"/>
        <v>94.5</v>
      </c>
      <c r="AD31" s="162">
        <v>80</v>
      </c>
      <c r="AE31" s="114">
        <f t="shared" si="12"/>
        <v>187.75</v>
      </c>
      <c r="AF31" s="162">
        <v>108</v>
      </c>
      <c r="AG31" s="114">
        <f t="shared" si="13"/>
        <v>294.91999999999996</v>
      </c>
      <c r="AH31" s="162">
        <v>141</v>
      </c>
      <c r="AI31" s="114">
        <f t="shared" si="14"/>
        <v>441.44</v>
      </c>
      <c r="AJ31" s="115"/>
      <c r="AK31" s="116"/>
      <c r="AL31" s="108"/>
      <c r="AM31" s="162">
        <v>191</v>
      </c>
      <c r="AN31" s="114">
        <f t="shared" si="16"/>
        <v>682.19</v>
      </c>
      <c r="AO31" s="162">
        <v>217</v>
      </c>
      <c r="AP31" s="114">
        <f t="shared" si="17"/>
        <v>812.97</v>
      </c>
      <c r="AQ31" s="162">
        <v>259</v>
      </c>
      <c r="AR31" s="114">
        <f t="shared" si="18"/>
        <v>1024.23</v>
      </c>
      <c r="AS31" s="162">
        <v>301</v>
      </c>
      <c r="AT31" s="114">
        <f t="shared" si="19"/>
        <v>1235.4900000000002</v>
      </c>
      <c r="AU31" s="162">
        <v>343</v>
      </c>
      <c r="AV31" s="114">
        <f t="shared" si="20"/>
        <v>1446.75</v>
      </c>
    </row>
    <row r="32" spans="2:48">
      <c r="B32" s="151"/>
      <c r="C32" s="151"/>
      <c r="D32" s="155">
        <v>46</v>
      </c>
      <c r="E32" s="166">
        <f t="shared" si="5"/>
        <v>109.47999999999999</v>
      </c>
      <c r="F32" s="155">
        <v>81</v>
      </c>
      <c r="G32" s="166">
        <f t="shared" si="6"/>
        <v>222.42000000000002</v>
      </c>
      <c r="H32" s="155">
        <v>109</v>
      </c>
      <c r="I32" s="166">
        <f t="shared" si="7"/>
        <v>354.26</v>
      </c>
      <c r="J32" s="155">
        <v>142</v>
      </c>
      <c r="K32" s="166">
        <f t="shared" si="8"/>
        <v>535.02</v>
      </c>
      <c r="L32" s="155"/>
      <c r="M32" s="156"/>
      <c r="N32" s="151"/>
      <c r="O32" s="155">
        <v>192</v>
      </c>
      <c r="P32" s="166">
        <f t="shared" si="10"/>
        <v>837.52</v>
      </c>
      <c r="Q32" s="155">
        <v>218</v>
      </c>
      <c r="R32" s="166">
        <f t="shared" si="0"/>
        <v>1004.1800000000001</v>
      </c>
      <c r="S32" s="155">
        <v>260</v>
      </c>
      <c r="T32" s="166">
        <f t="shared" si="1"/>
        <v>1273.4000000000001</v>
      </c>
      <c r="U32" s="155">
        <v>302</v>
      </c>
      <c r="V32" s="166">
        <f t="shared" si="2"/>
        <v>1542.62</v>
      </c>
      <c r="W32" s="155">
        <v>344</v>
      </c>
      <c r="X32" s="166">
        <f t="shared" si="3"/>
        <v>1811.8400000000001</v>
      </c>
      <c r="Z32" s="108"/>
      <c r="AA32" s="108"/>
      <c r="AB32" s="162">
        <v>46</v>
      </c>
      <c r="AC32" s="114">
        <f t="shared" si="21"/>
        <v>96.6</v>
      </c>
      <c r="AD32" s="162">
        <v>81</v>
      </c>
      <c r="AE32" s="114">
        <f t="shared" si="12"/>
        <v>190.64</v>
      </c>
      <c r="AF32" s="162">
        <v>109</v>
      </c>
      <c r="AG32" s="114">
        <f t="shared" si="13"/>
        <v>298.86</v>
      </c>
      <c r="AH32" s="162">
        <v>142</v>
      </c>
      <c r="AI32" s="114">
        <f t="shared" si="14"/>
        <v>446.03999999999996</v>
      </c>
      <c r="AJ32" s="115"/>
      <c r="AK32" s="116"/>
      <c r="AL32" s="108"/>
      <c r="AM32" s="162">
        <v>192</v>
      </c>
      <c r="AN32" s="114">
        <f t="shared" si="16"/>
        <v>687.22</v>
      </c>
      <c r="AO32" s="162">
        <v>218</v>
      </c>
      <c r="AP32" s="114">
        <f t="shared" si="17"/>
        <v>818</v>
      </c>
      <c r="AQ32" s="162">
        <v>260</v>
      </c>
      <c r="AR32" s="114">
        <f t="shared" si="18"/>
        <v>1029.2600000000002</v>
      </c>
      <c r="AS32" s="162">
        <v>302</v>
      </c>
      <c r="AT32" s="114">
        <f t="shared" si="19"/>
        <v>1240.52</v>
      </c>
      <c r="AU32" s="162">
        <v>344</v>
      </c>
      <c r="AV32" s="114">
        <f t="shared" si="20"/>
        <v>1451.7800000000002</v>
      </c>
    </row>
    <row r="33" spans="2:48">
      <c r="B33" s="151"/>
      <c r="C33" s="151"/>
      <c r="D33" s="155">
        <v>47</v>
      </c>
      <c r="E33" s="166">
        <f t="shared" si="5"/>
        <v>111.86</v>
      </c>
      <c r="F33" s="155">
        <v>82</v>
      </c>
      <c r="G33" s="166">
        <f t="shared" si="6"/>
        <v>225.94</v>
      </c>
      <c r="H33" s="155">
        <v>110</v>
      </c>
      <c r="I33" s="166">
        <f t="shared" si="7"/>
        <v>359.06</v>
      </c>
      <c r="J33" s="155">
        <v>143</v>
      </c>
      <c r="K33" s="166">
        <f t="shared" si="8"/>
        <v>540.68000000000006</v>
      </c>
      <c r="L33" s="155"/>
      <c r="M33" s="156"/>
      <c r="N33" s="151"/>
      <c r="O33" s="155">
        <v>193</v>
      </c>
      <c r="P33" s="166">
        <f t="shared" si="10"/>
        <v>843.93000000000006</v>
      </c>
      <c r="Q33" s="155">
        <v>219</v>
      </c>
      <c r="R33" s="166">
        <f t="shared" si="0"/>
        <v>1010.59</v>
      </c>
      <c r="S33" s="155">
        <v>261</v>
      </c>
      <c r="T33" s="166">
        <f t="shared" si="1"/>
        <v>1279.81</v>
      </c>
      <c r="U33" s="155">
        <v>303</v>
      </c>
      <c r="V33" s="166">
        <f t="shared" si="2"/>
        <v>1549.0300000000002</v>
      </c>
      <c r="W33" s="155">
        <v>345</v>
      </c>
      <c r="X33" s="166">
        <f t="shared" si="3"/>
        <v>1818.25</v>
      </c>
      <c r="Z33" s="108"/>
      <c r="AA33" s="108"/>
      <c r="AB33" s="162">
        <v>47</v>
      </c>
      <c r="AC33" s="114">
        <f t="shared" si="21"/>
        <v>98.7</v>
      </c>
      <c r="AD33" s="162">
        <v>82</v>
      </c>
      <c r="AE33" s="114">
        <f t="shared" si="12"/>
        <v>193.53</v>
      </c>
      <c r="AF33" s="162">
        <v>110</v>
      </c>
      <c r="AG33" s="114">
        <f t="shared" si="13"/>
        <v>302.79999999999995</v>
      </c>
      <c r="AH33" s="162">
        <v>143</v>
      </c>
      <c r="AI33" s="114">
        <f t="shared" si="14"/>
        <v>450.64</v>
      </c>
      <c r="AJ33" s="115"/>
      <c r="AK33" s="116"/>
      <c r="AL33" s="108"/>
      <c r="AM33" s="162">
        <v>193</v>
      </c>
      <c r="AN33" s="114">
        <f t="shared" si="16"/>
        <v>692.25</v>
      </c>
      <c r="AO33" s="162">
        <v>219</v>
      </c>
      <c r="AP33" s="114">
        <f t="shared" si="17"/>
        <v>823.03000000000009</v>
      </c>
      <c r="AQ33" s="162">
        <v>261</v>
      </c>
      <c r="AR33" s="114">
        <f t="shared" si="18"/>
        <v>1034.29</v>
      </c>
      <c r="AS33" s="162">
        <v>303</v>
      </c>
      <c r="AT33" s="114">
        <f t="shared" si="19"/>
        <v>1245.5500000000002</v>
      </c>
      <c r="AU33" s="162">
        <v>345</v>
      </c>
      <c r="AV33" s="114">
        <f t="shared" si="20"/>
        <v>1456.81</v>
      </c>
    </row>
    <row r="34" spans="2:48" ht="16.5" thickBot="1">
      <c r="B34" s="151"/>
      <c r="C34" s="151"/>
      <c r="D34" s="155">
        <v>48</v>
      </c>
      <c r="E34" s="166">
        <f t="shared" si="5"/>
        <v>114.24</v>
      </c>
      <c r="F34" s="157">
        <v>83</v>
      </c>
      <c r="G34" s="167">
        <f t="shared" si="6"/>
        <v>229.46</v>
      </c>
      <c r="H34" s="155">
        <v>111</v>
      </c>
      <c r="I34" s="166">
        <f t="shared" si="7"/>
        <v>363.86</v>
      </c>
      <c r="J34" s="155">
        <v>144</v>
      </c>
      <c r="K34" s="166">
        <f t="shared" si="8"/>
        <v>546.34</v>
      </c>
      <c r="L34" s="155"/>
      <c r="M34" s="156"/>
      <c r="N34" s="151"/>
      <c r="O34" s="155">
        <v>194</v>
      </c>
      <c r="P34" s="166">
        <f t="shared" si="10"/>
        <v>850.34</v>
      </c>
      <c r="Q34" s="155">
        <v>220</v>
      </c>
      <c r="R34" s="166">
        <f t="shared" si="0"/>
        <v>1017</v>
      </c>
      <c r="S34" s="155">
        <v>262</v>
      </c>
      <c r="T34" s="166">
        <f t="shared" si="1"/>
        <v>1286.22</v>
      </c>
      <c r="U34" s="155">
        <v>304</v>
      </c>
      <c r="V34" s="166">
        <f t="shared" si="2"/>
        <v>1555.44</v>
      </c>
      <c r="W34" s="155">
        <v>346</v>
      </c>
      <c r="X34" s="166">
        <f t="shared" si="3"/>
        <v>1824.6599999999999</v>
      </c>
      <c r="Z34" s="108"/>
      <c r="AA34" s="108"/>
      <c r="AB34" s="162">
        <v>48</v>
      </c>
      <c r="AC34" s="114">
        <f t="shared" si="21"/>
        <v>100.80000000000001</v>
      </c>
      <c r="AD34" s="163">
        <v>83</v>
      </c>
      <c r="AE34" s="118">
        <f t="shared" si="12"/>
        <v>196.42000000000002</v>
      </c>
      <c r="AF34" s="162">
        <v>111</v>
      </c>
      <c r="AG34" s="114">
        <f t="shared" si="13"/>
        <v>306.74</v>
      </c>
      <c r="AH34" s="162">
        <v>144</v>
      </c>
      <c r="AI34" s="114">
        <f t="shared" si="14"/>
        <v>455.24</v>
      </c>
      <c r="AJ34" s="115"/>
      <c r="AK34" s="116"/>
      <c r="AL34" s="108"/>
      <c r="AM34" s="162">
        <v>194</v>
      </c>
      <c r="AN34" s="114">
        <f t="shared" si="16"/>
        <v>697.28000000000009</v>
      </c>
      <c r="AO34" s="162">
        <v>220</v>
      </c>
      <c r="AP34" s="114">
        <f t="shared" si="17"/>
        <v>828.06000000000006</v>
      </c>
      <c r="AQ34" s="162">
        <v>262</v>
      </c>
      <c r="AR34" s="114">
        <f t="shared" si="18"/>
        <v>1039.3200000000002</v>
      </c>
      <c r="AS34" s="162">
        <v>304</v>
      </c>
      <c r="AT34" s="114">
        <f t="shared" si="19"/>
        <v>1250.58</v>
      </c>
      <c r="AU34" s="162">
        <v>346</v>
      </c>
      <c r="AV34" s="114">
        <f t="shared" si="20"/>
        <v>1461.8400000000001</v>
      </c>
    </row>
    <row r="35" spans="2:48">
      <c r="B35" s="151"/>
      <c r="C35" s="151"/>
      <c r="D35" s="155">
        <v>49</v>
      </c>
      <c r="E35" s="166">
        <f t="shared" si="5"/>
        <v>116.61999999999999</v>
      </c>
      <c r="F35" s="151"/>
      <c r="G35" s="151"/>
      <c r="H35" s="155">
        <v>112</v>
      </c>
      <c r="I35" s="166">
        <f t="shared" si="7"/>
        <v>368.65999999999997</v>
      </c>
      <c r="J35" s="155">
        <v>145</v>
      </c>
      <c r="K35" s="166">
        <f t="shared" si="8"/>
        <v>552</v>
      </c>
      <c r="L35" s="155"/>
      <c r="M35" s="156"/>
      <c r="N35" s="151"/>
      <c r="O35" s="155">
        <v>195</v>
      </c>
      <c r="P35" s="166">
        <f t="shared" si="10"/>
        <v>856.75</v>
      </c>
      <c r="Q35" s="155">
        <v>221</v>
      </c>
      <c r="R35" s="166">
        <f t="shared" si="0"/>
        <v>1023.4100000000001</v>
      </c>
      <c r="S35" s="155">
        <v>263</v>
      </c>
      <c r="T35" s="166">
        <f t="shared" si="1"/>
        <v>1292.6300000000001</v>
      </c>
      <c r="U35" s="155">
        <v>305</v>
      </c>
      <c r="V35" s="166">
        <f t="shared" si="2"/>
        <v>1561.85</v>
      </c>
      <c r="W35" s="155">
        <v>347</v>
      </c>
      <c r="X35" s="166">
        <f t="shared" si="3"/>
        <v>1831.0700000000002</v>
      </c>
      <c r="Z35" s="108"/>
      <c r="AA35" s="108"/>
      <c r="AB35" s="162">
        <v>49</v>
      </c>
      <c r="AC35" s="114">
        <f t="shared" si="21"/>
        <v>102.9</v>
      </c>
      <c r="AD35" s="108"/>
      <c r="AE35" s="108"/>
      <c r="AF35" s="162">
        <v>112</v>
      </c>
      <c r="AG35" s="114">
        <f t="shared" si="13"/>
        <v>310.68</v>
      </c>
      <c r="AH35" s="162">
        <v>145</v>
      </c>
      <c r="AI35" s="114">
        <f t="shared" si="14"/>
        <v>459.84</v>
      </c>
      <c r="AJ35" s="115"/>
      <c r="AK35" s="116"/>
      <c r="AL35" s="108"/>
      <c r="AM35" s="162">
        <v>195</v>
      </c>
      <c r="AN35" s="114">
        <f t="shared" si="16"/>
        <v>702.31000000000006</v>
      </c>
      <c r="AO35" s="162">
        <v>221</v>
      </c>
      <c r="AP35" s="114">
        <f t="shared" si="17"/>
        <v>833.09000000000015</v>
      </c>
      <c r="AQ35" s="162">
        <v>263</v>
      </c>
      <c r="AR35" s="114">
        <f t="shared" si="18"/>
        <v>1044.3500000000001</v>
      </c>
      <c r="AS35" s="162">
        <v>305</v>
      </c>
      <c r="AT35" s="114">
        <f t="shared" si="19"/>
        <v>1255.6100000000001</v>
      </c>
      <c r="AU35" s="162">
        <v>347</v>
      </c>
      <c r="AV35" s="114">
        <f t="shared" si="20"/>
        <v>1466.8700000000001</v>
      </c>
    </row>
    <row r="36" spans="2:48">
      <c r="B36" s="151"/>
      <c r="C36" s="151"/>
      <c r="D36" s="155">
        <v>50</v>
      </c>
      <c r="E36" s="166">
        <f t="shared" si="5"/>
        <v>119</v>
      </c>
      <c r="F36" s="151"/>
      <c r="G36" s="151"/>
      <c r="H36" s="155">
        <v>113</v>
      </c>
      <c r="I36" s="166">
        <f t="shared" si="7"/>
        <v>373.46000000000004</v>
      </c>
      <c r="J36" s="155">
        <v>146</v>
      </c>
      <c r="K36" s="166">
        <f t="shared" si="8"/>
        <v>557.66000000000008</v>
      </c>
      <c r="L36" s="155"/>
      <c r="M36" s="156"/>
      <c r="N36" s="151"/>
      <c r="O36" s="155">
        <v>196</v>
      </c>
      <c r="P36" s="166">
        <f t="shared" si="10"/>
        <v>863.16000000000008</v>
      </c>
      <c r="Q36" s="155">
        <v>222</v>
      </c>
      <c r="R36" s="166">
        <f t="shared" si="0"/>
        <v>1029.8200000000002</v>
      </c>
      <c r="S36" s="155">
        <v>264</v>
      </c>
      <c r="T36" s="166">
        <f t="shared" si="1"/>
        <v>1299.04</v>
      </c>
      <c r="U36" s="155">
        <v>306</v>
      </c>
      <c r="V36" s="166">
        <f t="shared" si="2"/>
        <v>1568.26</v>
      </c>
      <c r="W36" s="155">
        <v>348</v>
      </c>
      <c r="X36" s="166">
        <f t="shared" si="3"/>
        <v>1837.48</v>
      </c>
      <c r="Z36" s="108"/>
      <c r="AA36" s="108"/>
      <c r="AB36" s="162">
        <v>50</v>
      </c>
      <c r="AC36" s="114">
        <f t="shared" si="21"/>
        <v>105</v>
      </c>
      <c r="AD36" s="108"/>
      <c r="AE36" s="108"/>
      <c r="AF36" s="162">
        <v>113</v>
      </c>
      <c r="AG36" s="114">
        <f t="shared" si="13"/>
        <v>314.62</v>
      </c>
      <c r="AH36" s="162">
        <v>146</v>
      </c>
      <c r="AI36" s="114">
        <f t="shared" si="14"/>
        <v>464.44</v>
      </c>
      <c r="AJ36" s="115"/>
      <c r="AK36" s="116"/>
      <c r="AL36" s="108"/>
      <c r="AM36" s="162">
        <v>196</v>
      </c>
      <c r="AN36" s="114">
        <f t="shared" si="16"/>
        <v>707.34</v>
      </c>
      <c r="AO36" s="162">
        <v>222</v>
      </c>
      <c r="AP36" s="114">
        <f t="shared" si="17"/>
        <v>838.12000000000012</v>
      </c>
      <c r="AQ36" s="162">
        <v>264</v>
      </c>
      <c r="AR36" s="114">
        <f t="shared" si="18"/>
        <v>1049.3800000000001</v>
      </c>
      <c r="AS36" s="162">
        <v>306</v>
      </c>
      <c r="AT36" s="114">
        <f t="shared" si="19"/>
        <v>1260.6400000000001</v>
      </c>
      <c r="AU36" s="162">
        <v>348</v>
      </c>
      <c r="AV36" s="114">
        <f t="shared" si="20"/>
        <v>1471.9</v>
      </c>
    </row>
    <row r="37" spans="2:48">
      <c r="B37" s="151"/>
      <c r="C37" s="151"/>
      <c r="D37" s="155">
        <v>51</v>
      </c>
      <c r="E37" s="166">
        <f t="shared" si="5"/>
        <v>121.38</v>
      </c>
      <c r="F37" s="151"/>
      <c r="G37" s="151"/>
      <c r="H37" s="155">
        <v>114</v>
      </c>
      <c r="I37" s="166">
        <f t="shared" si="7"/>
        <v>378.26</v>
      </c>
      <c r="J37" s="155">
        <v>147</v>
      </c>
      <c r="K37" s="166">
        <f t="shared" si="8"/>
        <v>563.32000000000005</v>
      </c>
      <c r="L37" s="155"/>
      <c r="M37" s="156"/>
      <c r="N37" s="151"/>
      <c r="O37" s="155">
        <v>197</v>
      </c>
      <c r="P37" s="166">
        <f t="shared" si="10"/>
        <v>869.57</v>
      </c>
      <c r="Q37" s="155">
        <v>223</v>
      </c>
      <c r="R37" s="166">
        <f t="shared" si="0"/>
        <v>1036.23</v>
      </c>
      <c r="S37" s="155">
        <v>265</v>
      </c>
      <c r="T37" s="166">
        <f t="shared" si="1"/>
        <v>1305.45</v>
      </c>
      <c r="U37" s="155">
        <v>307</v>
      </c>
      <c r="V37" s="166">
        <f t="shared" si="2"/>
        <v>1574.67</v>
      </c>
      <c r="W37" s="155">
        <v>349</v>
      </c>
      <c r="X37" s="166">
        <f t="shared" si="3"/>
        <v>1843.8899999999999</v>
      </c>
      <c r="Z37" s="108"/>
      <c r="AA37" s="108"/>
      <c r="AB37" s="162">
        <v>51</v>
      </c>
      <c r="AC37" s="114">
        <f t="shared" si="21"/>
        <v>107.10000000000001</v>
      </c>
      <c r="AD37" s="108"/>
      <c r="AE37" s="108"/>
      <c r="AF37" s="162">
        <v>114</v>
      </c>
      <c r="AG37" s="114">
        <f t="shared" si="13"/>
        <v>318.56</v>
      </c>
      <c r="AH37" s="162">
        <v>147</v>
      </c>
      <c r="AI37" s="114">
        <f t="shared" si="14"/>
        <v>469.03999999999996</v>
      </c>
      <c r="AJ37" s="115"/>
      <c r="AK37" s="116"/>
      <c r="AL37" s="108"/>
      <c r="AM37" s="162">
        <v>197</v>
      </c>
      <c r="AN37" s="114">
        <f t="shared" si="16"/>
        <v>712.37000000000012</v>
      </c>
      <c r="AO37" s="162">
        <v>223</v>
      </c>
      <c r="AP37" s="114">
        <f t="shared" si="17"/>
        <v>843.15000000000009</v>
      </c>
      <c r="AQ37" s="162">
        <v>265</v>
      </c>
      <c r="AR37" s="114">
        <f t="shared" si="18"/>
        <v>1054.4100000000001</v>
      </c>
      <c r="AS37" s="162">
        <v>307</v>
      </c>
      <c r="AT37" s="114">
        <f t="shared" si="19"/>
        <v>1265.67</v>
      </c>
      <c r="AU37" s="162">
        <v>349</v>
      </c>
      <c r="AV37" s="114">
        <f t="shared" si="20"/>
        <v>1476.93</v>
      </c>
    </row>
    <row r="38" spans="2:48">
      <c r="B38" s="151"/>
      <c r="C38" s="151"/>
      <c r="D38" s="155">
        <v>52</v>
      </c>
      <c r="E38" s="166">
        <f t="shared" si="5"/>
        <v>123.75999999999999</v>
      </c>
      <c r="F38" s="151"/>
      <c r="G38" s="151"/>
      <c r="H38" s="155">
        <v>115</v>
      </c>
      <c r="I38" s="166">
        <f t="shared" si="7"/>
        <v>383.06</v>
      </c>
      <c r="J38" s="155">
        <v>148</v>
      </c>
      <c r="K38" s="166">
        <f t="shared" si="8"/>
        <v>568.98</v>
      </c>
      <c r="L38" s="155"/>
      <c r="M38" s="156"/>
      <c r="N38" s="151"/>
      <c r="O38" s="155">
        <v>198</v>
      </c>
      <c r="P38" s="166">
        <f t="shared" si="10"/>
        <v>875.98</v>
      </c>
      <c r="Q38" s="155">
        <v>224</v>
      </c>
      <c r="R38" s="166">
        <f t="shared" si="0"/>
        <v>1042.6400000000001</v>
      </c>
      <c r="S38" s="155">
        <v>266</v>
      </c>
      <c r="T38" s="166">
        <f t="shared" si="1"/>
        <v>1311.8600000000001</v>
      </c>
      <c r="U38" s="155">
        <v>308</v>
      </c>
      <c r="V38" s="166">
        <f t="shared" si="2"/>
        <v>1581.08</v>
      </c>
      <c r="W38" s="155">
        <v>350</v>
      </c>
      <c r="X38" s="166">
        <f t="shared" si="3"/>
        <v>1850.3000000000002</v>
      </c>
      <c r="Z38" s="108"/>
      <c r="AA38" s="108"/>
      <c r="AB38" s="162">
        <v>52</v>
      </c>
      <c r="AC38" s="114">
        <f t="shared" si="21"/>
        <v>109.2</v>
      </c>
      <c r="AD38" s="108"/>
      <c r="AE38" s="108"/>
      <c r="AF38" s="162">
        <v>115</v>
      </c>
      <c r="AG38" s="114">
        <f t="shared" si="13"/>
        <v>322.5</v>
      </c>
      <c r="AH38" s="162">
        <v>148</v>
      </c>
      <c r="AI38" s="114">
        <f t="shared" si="14"/>
        <v>473.64</v>
      </c>
      <c r="AJ38" s="115"/>
      <c r="AK38" s="116"/>
      <c r="AL38" s="108"/>
      <c r="AM38" s="162">
        <v>198</v>
      </c>
      <c r="AN38" s="114">
        <f t="shared" si="16"/>
        <v>717.40000000000009</v>
      </c>
      <c r="AO38" s="162">
        <v>224</v>
      </c>
      <c r="AP38" s="114">
        <f t="shared" si="17"/>
        <v>848.18000000000006</v>
      </c>
      <c r="AQ38" s="162">
        <v>266</v>
      </c>
      <c r="AR38" s="114">
        <f t="shared" si="18"/>
        <v>1059.44</v>
      </c>
      <c r="AS38" s="162">
        <v>308</v>
      </c>
      <c r="AT38" s="114">
        <f t="shared" si="19"/>
        <v>1270.7</v>
      </c>
      <c r="AU38" s="162">
        <v>350</v>
      </c>
      <c r="AV38" s="114">
        <f t="shared" si="20"/>
        <v>1481.96</v>
      </c>
    </row>
    <row r="39" spans="2:48" ht="16.5" thickBot="1">
      <c r="B39" s="151"/>
      <c r="C39" s="151"/>
      <c r="D39" s="155">
        <v>53</v>
      </c>
      <c r="E39" s="166">
        <f t="shared" si="5"/>
        <v>126.14</v>
      </c>
      <c r="F39" s="151"/>
      <c r="G39" s="151"/>
      <c r="H39" s="157">
        <v>116</v>
      </c>
      <c r="I39" s="167">
        <f t="shared" si="7"/>
        <v>387.86</v>
      </c>
      <c r="J39" s="155">
        <v>149</v>
      </c>
      <c r="K39" s="166">
        <f t="shared" si="8"/>
        <v>574.64</v>
      </c>
      <c r="L39" s="155"/>
      <c r="M39" s="156"/>
      <c r="N39" s="151"/>
      <c r="O39" s="155">
        <v>199</v>
      </c>
      <c r="P39" s="166">
        <f t="shared" si="10"/>
        <v>882.39</v>
      </c>
      <c r="Q39" s="155">
        <v>225</v>
      </c>
      <c r="R39" s="166">
        <f t="shared" si="0"/>
        <v>1049.05</v>
      </c>
      <c r="S39" s="155">
        <v>267</v>
      </c>
      <c r="T39" s="166">
        <f t="shared" si="1"/>
        <v>1318.27</v>
      </c>
      <c r="U39" s="155">
        <v>309</v>
      </c>
      <c r="V39" s="166">
        <f t="shared" si="2"/>
        <v>1587.49</v>
      </c>
      <c r="W39" s="155">
        <v>351</v>
      </c>
      <c r="X39" s="166">
        <f t="shared" si="3"/>
        <v>1856.71</v>
      </c>
      <c r="Z39" s="108"/>
      <c r="AA39" s="108"/>
      <c r="AB39" s="162">
        <v>53</v>
      </c>
      <c r="AC39" s="114">
        <f t="shared" si="21"/>
        <v>111.3</v>
      </c>
      <c r="AD39" s="108"/>
      <c r="AE39" s="108"/>
      <c r="AF39" s="163">
        <v>116</v>
      </c>
      <c r="AG39" s="118">
        <f t="shared" si="13"/>
        <v>326.44</v>
      </c>
      <c r="AH39" s="162">
        <v>149</v>
      </c>
      <c r="AI39" s="114">
        <f t="shared" si="14"/>
        <v>478.24</v>
      </c>
      <c r="AJ39" s="115"/>
      <c r="AK39" s="116"/>
      <c r="AL39" s="108"/>
      <c r="AM39" s="162">
        <v>199</v>
      </c>
      <c r="AN39" s="114">
        <f t="shared" si="16"/>
        <v>722.43000000000006</v>
      </c>
      <c r="AO39" s="162">
        <v>225</v>
      </c>
      <c r="AP39" s="114">
        <f t="shared" si="17"/>
        <v>853.21</v>
      </c>
      <c r="AQ39" s="162">
        <v>267</v>
      </c>
      <c r="AR39" s="114">
        <f t="shared" si="18"/>
        <v>1064.47</v>
      </c>
      <c r="AS39" s="162">
        <v>309</v>
      </c>
      <c r="AT39" s="114">
        <f t="shared" si="19"/>
        <v>1275.73</v>
      </c>
      <c r="AU39" s="162">
        <v>351</v>
      </c>
      <c r="AV39" s="114">
        <f t="shared" si="20"/>
        <v>1486.9900000000002</v>
      </c>
    </row>
    <row r="40" spans="2:48">
      <c r="B40" s="151"/>
      <c r="C40" s="151"/>
      <c r="D40" s="155">
        <v>54</v>
      </c>
      <c r="E40" s="166">
        <f t="shared" si="5"/>
        <v>128.51999999999998</v>
      </c>
      <c r="F40" s="151"/>
      <c r="G40" s="151"/>
      <c r="H40" s="151"/>
      <c r="I40" s="151"/>
      <c r="J40" s="155">
        <v>150</v>
      </c>
      <c r="K40" s="166">
        <f t="shared" si="8"/>
        <v>580.29999999999995</v>
      </c>
      <c r="L40" s="155"/>
      <c r="M40" s="156"/>
      <c r="N40" s="151"/>
      <c r="O40" s="155">
        <v>200</v>
      </c>
      <c r="P40" s="166">
        <f t="shared" si="10"/>
        <v>888.8</v>
      </c>
      <c r="Q40" s="155">
        <v>226</v>
      </c>
      <c r="R40" s="166">
        <f t="shared" si="0"/>
        <v>1055.46</v>
      </c>
      <c r="S40" s="155">
        <v>268</v>
      </c>
      <c r="T40" s="166">
        <f t="shared" si="1"/>
        <v>1324.68</v>
      </c>
      <c r="U40" s="155">
        <v>310</v>
      </c>
      <c r="V40" s="166">
        <f t="shared" si="2"/>
        <v>1593.9</v>
      </c>
      <c r="W40" s="155">
        <v>352</v>
      </c>
      <c r="X40" s="166">
        <f t="shared" si="3"/>
        <v>1863.12</v>
      </c>
      <c r="Z40" s="108"/>
      <c r="AA40" s="108"/>
      <c r="AB40" s="162">
        <v>54</v>
      </c>
      <c r="AC40" s="114">
        <f t="shared" si="21"/>
        <v>113.4</v>
      </c>
      <c r="AD40" s="108"/>
      <c r="AE40" s="108"/>
      <c r="AF40" s="108"/>
      <c r="AG40" s="108"/>
      <c r="AH40" s="162">
        <v>150</v>
      </c>
      <c r="AI40" s="114">
        <f t="shared" si="14"/>
        <v>482.84</v>
      </c>
      <c r="AJ40" s="115"/>
      <c r="AK40" s="116"/>
      <c r="AL40" s="108"/>
      <c r="AM40" s="162">
        <v>200</v>
      </c>
      <c r="AN40" s="114">
        <f t="shared" si="16"/>
        <v>727.46</v>
      </c>
      <c r="AO40" s="162">
        <v>226</v>
      </c>
      <c r="AP40" s="114">
        <f t="shared" si="17"/>
        <v>858.24</v>
      </c>
      <c r="AQ40" s="162">
        <v>268</v>
      </c>
      <c r="AR40" s="114">
        <f t="shared" si="18"/>
        <v>1069.5</v>
      </c>
      <c r="AS40" s="162">
        <v>310</v>
      </c>
      <c r="AT40" s="114">
        <f t="shared" si="19"/>
        <v>1280.7600000000002</v>
      </c>
      <c r="AU40" s="162">
        <v>352</v>
      </c>
      <c r="AV40" s="114">
        <f t="shared" si="20"/>
        <v>1492.02</v>
      </c>
    </row>
    <row r="41" spans="2:48" ht="16.5" thickBot="1">
      <c r="B41" s="151"/>
      <c r="C41" s="151"/>
      <c r="D41" s="157">
        <v>55</v>
      </c>
      <c r="E41" s="167">
        <f t="shared" si="5"/>
        <v>130.9</v>
      </c>
      <c r="F41" s="151"/>
      <c r="G41" s="151"/>
      <c r="H41" s="151"/>
      <c r="I41" s="151"/>
      <c r="J41" s="155">
        <v>151</v>
      </c>
      <c r="K41" s="166">
        <f t="shared" si="8"/>
        <v>585.96</v>
      </c>
      <c r="L41" s="155"/>
      <c r="M41" s="156"/>
      <c r="N41" s="151"/>
      <c r="O41" s="155">
        <v>201</v>
      </c>
      <c r="P41" s="166">
        <f t="shared" si="10"/>
        <v>895.21</v>
      </c>
      <c r="Q41" s="155">
        <v>227</v>
      </c>
      <c r="R41" s="166">
        <f t="shared" si="0"/>
        <v>1061.8699999999999</v>
      </c>
      <c r="S41" s="155">
        <v>269</v>
      </c>
      <c r="T41" s="166">
        <f t="shared" si="1"/>
        <v>1331.0900000000001</v>
      </c>
      <c r="U41" s="155">
        <v>311</v>
      </c>
      <c r="V41" s="166">
        <f t="shared" si="2"/>
        <v>1600.31</v>
      </c>
      <c r="W41" s="155">
        <v>353</v>
      </c>
      <c r="X41" s="166">
        <f t="shared" si="3"/>
        <v>1869.5300000000002</v>
      </c>
      <c r="Z41" s="108"/>
      <c r="AA41" s="108"/>
      <c r="AB41" s="163">
        <v>55</v>
      </c>
      <c r="AC41" s="118">
        <f t="shared" si="21"/>
        <v>115.5</v>
      </c>
      <c r="AD41" s="108"/>
      <c r="AE41" s="108"/>
      <c r="AF41" s="108"/>
      <c r="AG41" s="108"/>
      <c r="AH41" s="162">
        <v>151</v>
      </c>
      <c r="AI41" s="114">
        <f t="shared" si="14"/>
        <v>487.44</v>
      </c>
      <c r="AJ41" s="115"/>
      <c r="AK41" s="116"/>
      <c r="AL41" s="108"/>
      <c r="AM41" s="162">
        <v>201</v>
      </c>
      <c r="AN41" s="114">
        <f t="shared" si="16"/>
        <v>732.49</v>
      </c>
      <c r="AO41" s="162">
        <v>227</v>
      </c>
      <c r="AP41" s="114">
        <f t="shared" si="17"/>
        <v>863.2700000000001</v>
      </c>
      <c r="AQ41" s="162">
        <v>269</v>
      </c>
      <c r="AR41" s="114">
        <f t="shared" si="18"/>
        <v>1074.5300000000002</v>
      </c>
      <c r="AS41" s="162">
        <v>311</v>
      </c>
      <c r="AT41" s="114">
        <f t="shared" si="19"/>
        <v>1285.79</v>
      </c>
      <c r="AU41" s="162">
        <v>353</v>
      </c>
      <c r="AV41" s="114">
        <f t="shared" si="20"/>
        <v>1497.0500000000002</v>
      </c>
    </row>
    <row r="42" spans="2:48">
      <c r="B42" s="151"/>
      <c r="C42" s="151"/>
      <c r="D42" s="151"/>
      <c r="E42" s="151"/>
      <c r="F42" s="151"/>
      <c r="G42" s="151"/>
      <c r="H42" s="151"/>
      <c r="I42" s="151"/>
      <c r="J42" s="155">
        <v>152</v>
      </c>
      <c r="K42" s="166">
        <f t="shared" si="8"/>
        <v>591.62</v>
      </c>
      <c r="L42" s="155"/>
      <c r="M42" s="156"/>
      <c r="N42" s="151"/>
      <c r="O42" s="155">
        <v>202</v>
      </c>
      <c r="P42" s="166">
        <f t="shared" si="10"/>
        <v>901.62</v>
      </c>
      <c r="Q42" s="155">
        <v>228</v>
      </c>
      <c r="R42" s="166">
        <f t="shared" si="0"/>
        <v>1068.28</v>
      </c>
      <c r="S42" s="155">
        <v>270</v>
      </c>
      <c r="T42" s="166">
        <f t="shared" si="1"/>
        <v>1337.5</v>
      </c>
      <c r="U42" s="155">
        <v>312</v>
      </c>
      <c r="V42" s="166">
        <f t="shared" si="2"/>
        <v>1606.72</v>
      </c>
      <c r="W42" s="155">
        <v>354</v>
      </c>
      <c r="X42" s="166">
        <f t="shared" si="3"/>
        <v>1875.94</v>
      </c>
      <c r="Z42" s="108"/>
      <c r="AA42" s="108"/>
      <c r="AB42" s="108"/>
      <c r="AC42" s="108"/>
      <c r="AD42" s="108"/>
      <c r="AE42" s="108"/>
      <c r="AF42" s="108"/>
      <c r="AG42" s="108"/>
      <c r="AH42" s="162">
        <v>152</v>
      </c>
      <c r="AI42" s="114">
        <f t="shared" si="14"/>
        <v>492.03999999999996</v>
      </c>
      <c r="AJ42" s="115"/>
      <c r="AK42" s="116"/>
      <c r="AL42" s="108"/>
      <c r="AM42" s="162">
        <v>202</v>
      </c>
      <c r="AN42" s="114">
        <f t="shared" si="16"/>
        <v>737.5200000000001</v>
      </c>
      <c r="AO42" s="162">
        <v>228</v>
      </c>
      <c r="AP42" s="114">
        <f t="shared" si="17"/>
        <v>868.30000000000007</v>
      </c>
      <c r="AQ42" s="162">
        <v>270</v>
      </c>
      <c r="AR42" s="114">
        <f t="shared" si="18"/>
        <v>1079.56</v>
      </c>
      <c r="AS42" s="162">
        <v>312</v>
      </c>
      <c r="AT42" s="114">
        <f t="shared" si="19"/>
        <v>1290.8200000000002</v>
      </c>
      <c r="AU42" s="162">
        <v>354</v>
      </c>
      <c r="AV42" s="114">
        <f t="shared" si="20"/>
        <v>1502.0800000000002</v>
      </c>
    </row>
    <row r="43" spans="2:48">
      <c r="B43" s="168"/>
      <c r="C43" s="168"/>
      <c r="D43" s="168"/>
      <c r="E43" s="168"/>
      <c r="F43" s="168"/>
      <c r="G43" s="168"/>
      <c r="H43" s="168"/>
      <c r="I43" s="168"/>
      <c r="J43" s="155">
        <v>153</v>
      </c>
      <c r="K43" s="166">
        <f t="shared" si="8"/>
        <v>597.28</v>
      </c>
      <c r="L43" s="155"/>
      <c r="M43" s="156"/>
      <c r="N43" s="151"/>
      <c r="O43" s="155">
        <v>203</v>
      </c>
      <c r="P43" s="166">
        <f t="shared" si="10"/>
        <v>908.03</v>
      </c>
      <c r="Q43" s="155">
        <v>229</v>
      </c>
      <c r="R43" s="166">
        <f t="shared" si="0"/>
        <v>1074.69</v>
      </c>
      <c r="S43" s="155">
        <v>271</v>
      </c>
      <c r="T43" s="166">
        <f t="shared" si="1"/>
        <v>1343.91</v>
      </c>
      <c r="U43" s="155">
        <v>313</v>
      </c>
      <c r="V43" s="166">
        <f t="shared" si="2"/>
        <v>1613.13</v>
      </c>
      <c r="W43" s="155">
        <v>355</v>
      </c>
      <c r="X43" s="166">
        <f t="shared" si="3"/>
        <v>1882.35</v>
      </c>
      <c r="Z43" s="108"/>
      <c r="AA43" s="108"/>
      <c r="AB43" s="108"/>
      <c r="AC43" s="108"/>
      <c r="AD43" s="108"/>
      <c r="AE43" s="108"/>
      <c r="AF43" s="108"/>
      <c r="AG43" s="108"/>
      <c r="AH43" s="162">
        <v>153</v>
      </c>
      <c r="AI43" s="114">
        <f t="shared" si="14"/>
        <v>496.64</v>
      </c>
      <c r="AJ43" s="115"/>
      <c r="AK43" s="116"/>
      <c r="AL43" s="108"/>
      <c r="AM43" s="162">
        <v>203</v>
      </c>
      <c r="AN43" s="114">
        <f t="shared" si="16"/>
        <v>742.55000000000007</v>
      </c>
      <c r="AO43" s="162">
        <v>229</v>
      </c>
      <c r="AP43" s="114">
        <f t="shared" si="17"/>
        <v>873.33000000000015</v>
      </c>
      <c r="AQ43" s="162">
        <v>271</v>
      </c>
      <c r="AR43" s="114">
        <f t="shared" si="18"/>
        <v>1084.5900000000001</v>
      </c>
      <c r="AS43" s="162">
        <v>313</v>
      </c>
      <c r="AT43" s="114">
        <f t="shared" si="19"/>
        <v>1295.8500000000001</v>
      </c>
      <c r="AU43" s="162">
        <v>355</v>
      </c>
      <c r="AV43" s="114">
        <f t="shared" si="20"/>
        <v>1507.1100000000001</v>
      </c>
    </row>
    <row r="44" spans="2:48">
      <c r="B44" s="168"/>
      <c r="C44" s="168"/>
      <c r="D44" s="168"/>
      <c r="E44" s="168"/>
      <c r="F44" s="168"/>
      <c r="G44" s="168"/>
      <c r="H44" s="168"/>
      <c r="I44" s="168"/>
      <c r="J44" s="155">
        <v>154</v>
      </c>
      <c r="K44" s="166">
        <f t="shared" si="8"/>
        <v>602.94000000000005</v>
      </c>
      <c r="L44" s="155"/>
      <c r="M44" s="156"/>
      <c r="N44" s="151"/>
      <c r="O44" s="155">
        <v>204</v>
      </c>
      <c r="P44" s="166">
        <f t="shared" si="10"/>
        <v>914.44</v>
      </c>
      <c r="Q44" s="155">
        <v>230</v>
      </c>
      <c r="R44" s="166">
        <f t="shared" si="0"/>
        <v>1081.0999999999999</v>
      </c>
      <c r="S44" s="155">
        <v>272</v>
      </c>
      <c r="T44" s="166">
        <f t="shared" si="1"/>
        <v>1350.3200000000002</v>
      </c>
      <c r="U44" s="155">
        <v>314</v>
      </c>
      <c r="V44" s="166">
        <f t="shared" si="2"/>
        <v>1619.54</v>
      </c>
      <c r="W44" s="155">
        <v>356</v>
      </c>
      <c r="X44" s="166">
        <f t="shared" si="3"/>
        <v>1888.7600000000002</v>
      </c>
      <c r="Z44" s="108"/>
      <c r="AA44" s="108"/>
      <c r="AB44" s="108"/>
      <c r="AC44" s="108"/>
      <c r="AD44" s="108"/>
      <c r="AE44" s="108"/>
      <c r="AF44" s="108"/>
      <c r="AG44" s="108"/>
      <c r="AH44" s="162">
        <v>154</v>
      </c>
      <c r="AI44" s="114">
        <f t="shared" si="14"/>
        <v>501.24</v>
      </c>
      <c r="AJ44" s="115"/>
      <c r="AK44" s="116"/>
      <c r="AL44" s="108"/>
      <c r="AM44" s="162">
        <v>204</v>
      </c>
      <c r="AN44" s="114">
        <f t="shared" si="16"/>
        <v>747.58</v>
      </c>
      <c r="AO44" s="162">
        <v>230</v>
      </c>
      <c r="AP44" s="114">
        <f t="shared" si="17"/>
        <v>878.36000000000013</v>
      </c>
      <c r="AQ44" s="162">
        <v>272</v>
      </c>
      <c r="AR44" s="114">
        <f t="shared" si="18"/>
        <v>1089.6200000000001</v>
      </c>
      <c r="AS44" s="162">
        <v>314</v>
      </c>
      <c r="AT44" s="114">
        <f t="shared" si="19"/>
        <v>1300.8800000000001</v>
      </c>
      <c r="AU44" s="162">
        <v>356</v>
      </c>
      <c r="AV44" s="114">
        <f t="shared" si="20"/>
        <v>1512.14</v>
      </c>
    </row>
    <row r="45" spans="2:48">
      <c r="B45" s="168"/>
      <c r="C45" s="168"/>
      <c r="D45" s="168"/>
      <c r="E45" s="168"/>
      <c r="F45" s="168"/>
      <c r="G45" s="168"/>
      <c r="H45" s="168"/>
      <c r="I45" s="168"/>
      <c r="J45" s="155">
        <v>155</v>
      </c>
      <c r="K45" s="166">
        <f t="shared" si="8"/>
        <v>608.6</v>
      </c>
      <c r="L45" s="155"/>
      <c r="M45" s="156"/>
      <c r="N45" s="151"/>
      <c r="O45" s="155">
        <v>205</v>
      </c>
      <c r="P45" s="166">
        <f t="shared" si="10"/>
        <v>920.85</v>
      </c>
      <c r="Q45" s="155">
        <v>231</v>
      </c>
      <c r="R45" s="166">
        <f t="shared" si="0"/>
        <v>1087.51</v>
      </c>
      <c r="S45" s="155">
        <v>273</v>
      </c>
      <c r="T45" s="166">
        <f t="shared" si="1"/>
        <v>1356.73</v>
      </c>
      <c r="U45" s="155">
        <v>315</v>
      </c>
      <c r="V45" s="166">
        <f t="shared" si="2"/>
        <v>1625.95</v>
      </c>
      <c r="W45" s="155">
        <v>357</v>
      </c>
      <c r="X45" s="166">
        <f t="shared" si="3"/>
        <v>1895.17</v>
      </c>
      <c r="Z45" s="108"/>
      <c r="AA45" s="108"/>
      <c r="AB45" s="108"/>
      <c r="AC45" s="108"/>
      <c r="AD45" s="108"/>
      <c r="AE45" s="108"/>
      <c r="AF45" s="108"/>
      <c r="AG45" s="108"/>
      <c r="AH45" s="162">
        <v>155</v>
      </c>
      <c r="AI45" s="114">
        <f t="shared" si="14"/>
        <v>505.84</v>
      </c>
      <c r="AJ45" s="115"/>
      <c r="AK45" s="116"/>
      <c r="AL45" s="108"/>
      <c r="AM45" s="162">
        <v>205</v>
      </c>
      <c r="AN45" s="114">
        <f t="shared" si="16"/>
        <v>752.61000000000013</v>
      </c>
      <c r="AO45" s="162">
        <v>231</v>
      </c>
      <c r="AP45" s="114">
        <f t="shared" si="17"/>
        <v>883.3900000000001</v>
      </c>
      <c r="AQ45" s="162">
        <v>273</v>
      </c>
      <c r="AR45" s="114">
        <f t="shared" si="18"/>
        <v>1094.6500000000001</v>
      </c>
      <c r="AS45" s="162">
        <v>315</v>
      </c>
      <c r="AT45" s="114">
        <f t="shared" si="19"/>
        <v>1305.9100000000001</v>
      </c>
      <c r="AU45" s="162">
        <v>357</v>
      </c>
      <c r="AV45" s="114">
        <f t="shared" si="20"/>
        <v>1517.17</v>
      </c>
    </row>
    <row r="46" spans="2:48" ht="16.5" thickBot="1">
      <c r="B46" s="168"/>
      <c r="C46" s="168"/>
      <c r="D46" s="168"/>
      <c r="E46" s="168"/>
      <c r="F46" s="168"/>
      <c r="G46" s="168"/>
      <c r="H46" s="168"/>
      <c r="I46" s="168"/>
      <c r="J46" s="157">
        <v>156</v>
      </c>
      <c r="K46" s="167">
        <f t="shared" si="8"/>
        <v>614.26</v>
      </c>
      <c r="L46" s="157"/>
      <c r="M46" s="158"/>
      <c r="N46" s="151"/>
      <c r="O46" s="155">
        <v>206</v>
      </c>
      <c r="P46" s="166">
        <f t="shared" si="10"/>
        <v>927.26</v>
      </c>
      <c r="Q46" s="155">
        <v>232</v>
      </c>
      <c r="R46" s="166">
        <f t="shared" si="0"/>
        <v>1093.92</v>
      </c>
      <c r="S46" s="155">
        <v>274</v>
      </c>
      <c r="T46" s="166">
        <f t="shared" si="1"/>
        <v>1363.1399999999999</v>
      </c>
      <c r="U46" s="155">
        <v>316</v>
      </c>
      <c r="V46" s="166">
        <f t="shared" si="2"/>
        <v>1632.3600000000001</v>
      </c>
      <c r="W46" s="155">
        <v>358</v>
      </c>
      <c r="X46" s="166">
        <f t="shared" si="3"/>
        <v>1901.58</v>
      </c>
      <c r="Z46" s="108"/>
      <c r="AA46" s="108"/>
      <c r="AB46" s="108"/>
      <c r="AC46" s="108"/>
      <c r="AD46" s="108"/>
      <c r="AE46" s="108"/>
      <c r="AF46" s="108"/>
      <c r="AG46" s="108"/>
      <c r="AH46" s="163">
        <v>156</v>
      </c>
      <c r="AI46" s="118">
        <f t="shared" si="14"/>
        <v>510.44</v>
      </c>
      <c r="AJ46" s="117"/>
      <c r="AK46" s="119"/>
      <c r="AL46" s="108"/>
      <c r="AM46" s="162">
        <v>206</v>
      </c>
      <c r="AN46" s="114">
        <f t="shared" si="16"/>
        <v>757.6400000000001</v>
      </c>
      <c r="AO46" s="162">
        <v>232</v>
      </c>
      <c r="AP46" s="114">
        <f t="shared" si="17"/>
        <v>888.42000000000007</v>
      </c>
      <c r="AQ46" s="162">
        <v>274</v>
      </c>
      <c r="AR46" s="114">
        <f t="shared" si="18"/>
        <v>1099.68</v>
      </c>
      <c r="AS46" s="162">
        <v>316</v>
      </c>
      <c r="AT46" s="114">
        <f t="shared" si="19"/>
        <v>1310.94</v>
      </c>
      <c r="AU46" s="162">
        <v>358</v>
      </c>
      <c r="AV46" s="114">
        <f t="shared" si="20"/>
        <v>1522.2</v>
      </c>
    </row>
    <row r="47" spans="2:48">
      <c r="B47" s="168"/>
      <c r="C47" s="168"/>
      <c r="D47" s="168"/>
      <c r="E47" s="168"/>
      <c r="F47" s="168"/>
      <c r="G47" s="168"/>
      <c r="H47" s="168"/>
      <c r="I47" s="168"/>
      <c r="J47" s="151"/>
      <c r="K47" s="151"/>
      <c r="L47" s="151"/>
      <c r="M47" s="151"/>
      <c r="N47" s="151"/>
      <c r="O47" s="155">
        <v>207</v>
      </c>
      <c r="P47" s="166">
        <f t="shared" si="10"/>
        <v>933.67000000000007</v>
      </c>
      <c r="Q47" s="155">
        <v>233</v>
      </c>
      <c r="R47" s="166">
        <f t="shared" si="0"/>
        <v>1100.33</v>
      </c>
      <c r="S47" s="155">
        <v>275</v>
      </c>
      <c r="T47" s="166">
        <f t="shared" si="1"/>
        <v>1369.5500000000002</v>
      </c>
      <c r="U47" s="155">
        <v>317</v>
      </c>
      <c r="V47" s="166">
        <f t="shared" si="2"/>
        <v>1638.77</v>
      </c>
      <c r="W47" s="155">
        <v>359</v>
      </c>
      <c r="X47" s="166">
        <f t="shared" si="3"/>
        <v>1907.9900000000002</v>
      </c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62">
        <v>207</v>
      </c>
      <c r="AN47" s="114">
        <f t="shared" si="16"/>
        <v>762.67000000000007</v>
      </c>
      <c r="AO47" s="162">
        <v>233</v>
      </c>
      <c r="AP47" s="114">
        <f t="shared" si="17"/>
        <v>893.45</v>
      </c>
      <c r="AQ47" s="162">
        <v>275</v>
      </c>
      <c r="AR47" s="114">
        <f t="shared" si="18"/>
        <v>1104.71</v>
      </c>
      <c r="AS47" s="162">
        <v>317</v>
      </c>
      <c r="AT47" s="114">
        <f t="shared" si="19"/>
        <v>1315.9700000000003</v>
      </c>
      <c r="AU47" s="162">
        <v>359</v>
      </c>
      <c r="AV47" s="114">
        <f t="shared" si="20"/>
        <v>1527.23</v>
      </c>
    </row>
    <row r="48" spans="2:48" ht="16.5" thickBo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51"/>
      <c r="O48" s="157">
        <v>208</v>
      </c>
      <c r="P48" s="167">
        <f t="shared" si="10"/>
        <v>940.08</v>
      </c>
      <c r="Q48" s="157">
        <v>234</v>
      </c>
      <c r="R48" s="167">
        <f t="shared" si="0"/>
        <v>1106.74</v>
      </c>
      <c r="S48" s="157">
        <v>276</v>
      </c>
      <c r="T48" s="167">
        <f t="shared" si="1"/>
        <v>1375.96</v>
      </c>
      <c r="U48" s="157">
        <v>318</v>
      </c>
      <c r="V48" s="167">
        <f t="shared" si="2"/>
        <v>1645.18</v>
      </c>
      <c r="W48" s="157">
        <v>360</v>
      </c>
      <c r="X48" s="167">
        <f t="shared" si="3"/>
        <v>1914.4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63">
        <v>208</v>
      </c>
      <c r="AN48" s="118">
        <f t="shared" si="16"/>
        <v>767.7</v>
      </c>
      <c r="AO48" s="163">
        <v>234</v>
      </c>
      <c r="AP48" s="118">
        <f t="shared" si="17"/>
        <v>898.48</v>
      </c>
      <c r="AQ48" s="163">
        <v>276</v>
      </c>
      <c r="AR48" s="118">
        <f t="shared" si="18"/>
        <v>1109.7400000000002</v>
      </c>
      <c r="AS48" s="163">
        <v>318</v>
      </c>
      <c r="AT48" s="118">
        <f t="shared" si="19"/>
        <v>1321</v>
      </c>
      <c r="AU48" s="163">
        <v>360</v>
      </c>
      <c r="AV48" s="118">
        <f t="shared" si="20"/>
        <v>1532.2600000000002</v>
      </c>
    </row>
    <row r="49" spans="2:24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</row>
    <row r="52" spans="2:24">
      <c r="B52" s="177" t="s">
        <v>129</v>
      </c>
      <c r="C52" s="175"/>
      <c r="D52" s="175"/>
      <c r="E52" s="175"/>
      <c r="F52" s="175"/>
      <c r="G52" s="175"/>
      <c r="H52" s="175"/>
      <c r="I52" s="175"/>
      <c r="L52" s="175" t="s">
        <v>133</v>
      </c>
      <c r="M52" s="175"/>
      <c r="O52" s="174" t="s">
        <v>129</v>
      </c>
      <c r="P52" s="174"/>
      <c r="Q52" s="174"/>
      <c r="R52" s="174"/>
      <c r="S52" s="174"/>
      <c r="W52" s="175" t="s">
        <v>134</v>
      </c>
      <c r="X52" s="175"/>
    </row>
    <row r="53" spans="2:24">
      <c r="B53" s="175"/>
      <c r="C53" s="175"/>
      <c r="D53" s="175"/>
      <c r="E53" s="175"/>
      <c r="F53" s="175"/>
      <c r="G53" s="175"/>
      <c r="H53" s="175"/>
      <c r="I53" s="175"/>
      <c r="L53" s="175"/>
      <c r="M53" s="175"/>
      <c r="O53" s="174"/>
      <c r="P53" s="174"/>
      <c r="Q53" s="174"/>
      <c r="R53" s="174"/>
      <c r="S53" s="174"/>
      <c r="W53" s="175"/>
      <c r="X53" s="175"/>
    </row>
    <row r="54" spans="2:24" ht="19.5">
      <c r="B54" s="174" t="s">
        <v>135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20"/>
      <c r="O54" s="174" t="s">
        <v>135</v>
      </c>
      <c r="P54" s="174"/>
      <c r="Q54" s="174"/>
      <c r="R54" s="174"/>
      <c r="S54" s="174"/>
      <c r="T54" s="174"/>
      <c r="U54" s="174"/>
      <c r="V54" s="174"/>
      <c r="W54" s="174"/>
      <c r="X54" s="174"/>
    </row>
    <row r="55" spans="2:24" ht="20.25" thickBot="1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20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spans="2:24">
      <c r="B56" s="159">
        <v>20</v>
      </c>
      <c r="C56" s="107">
        <v>2.1</v>
      </c>
      <c r="D56" s="159">
        <v>55</v>
      </c>
      <c r="E56" s="107">
        <v>2.1</v>
      </c>
      <c r="F56" s="159">
        <v>83</v>
      </c>
      <c r="G56" s="107">
        <v>2.89</v>
      </c>
      <c r="H56" s="159">
        <v>116</v>
      </c>
      <c r="I56" s="107">
        <v>3.94</v>
      </c>
      <c r="J56" s="159">
        <v>166</v>
      </c>
      <c r="K56" s="107">
        <v>4.5999999999999996</v>
      </c>
      <c r="L56" s="159">
        <v>166</v>
      </c>
      <c r="M56" s="107">
        <v>4.5999999999999996</v>
      </c>
      <c r="N56" s="108"/>
      <c r="O56" s="159">
        <v>167</v>
      </c>
      <c r="P56" s="107">
        <v>5.03</v>
      </c>
      <c r="Q56" s="159"/>
      <c r="R56" s="107">
        <v>5.03</v>
      </c>
      <c r="S56" s="159"/>
      <c r="T56" s="107">
        <v>5.03</v>
      </c>
      <c r="U56" s="159"/>
      <c r="V56" s="107">
        <v>5.03</v>
      </c>
      <c r="W56" s="159"/>
      <c r="X56" s="107">
        <v>5.03</v>
      </c>
    </row>
    <row r="57" spans="2:24" ht="16.5" thickBot="1">
      <c r="B57" s="160"/>
      <c r="C57" s="111" t="s">
        <v>40</v>
      </c>
      <c r="D57" s="160"/>
      <c r="E57" s="111" t="s">
        <v>40</v>
      </c>
      <c r="F57" s="160"/>
      <c r="G57" s="111" t="s">
        <v>40</v>
      </c>
      <c r="H57" s="160"/>
      <c r="I57" s="111" t="s">
        <v>40</v>
      </c>
      <c r="J57" s="160"/>
      <c r="K57" s="111" t="s">
        <v>40</v>
      </c>
      <c r="L57" s="160"/>
      <c r="M57" s="111" t="s">
        <v>40</v>
      </c>
      <c r="N57" s="112"/>
      <c r="O57" s="160"/>
      <c r="P57" s="111" t="s">
        <v>40</v>
      </c>
      <c r="Q57" s="160"/>
      <c r="R57" s="111" t="s">
        <v>40</v>
      </c>
      <c r="S57" s="160"/>
      <c r="T57" s="111" t="s">
        <v>40</v>
      </c>
      <c r="U57" s="160"/>
      <c r="V57" s="111" t="s">
        <v>40</v>
      </c>
      <c r="W57" s="160"/>
      <c r="X57" s="111" t="s">
        <v>40</v>
      </c>
    </row>
    <row r="58" spans="2:24">
      <c r="B58" s="161">
        <v>1</v>
      </c>
      <c r="C58" s="114">
        <f>B58*2.1</f>
        <v>2.1</v>
      </c>
      <c r="D58" s="161">
        <v>21</v>
      </c>
      <c r="E58" s="114">
        <f>(D58-20)*2.1+42</f>
        <v>44.1</v>
      </c>
      <c r="F58" s="161">
        <v>56</v>
      </c>
      <c r="G58" s="114">
        <f>(F58-55)*2.89+115.5</f>
        <v>118.39</v>
      </c>
      <c r="H58" s="161">
        <v>84</v>
      </c>
      <c r="I58" s="114">
        <f>(H58-83)*3.94+196.42</f>
        <v>200.35999999999999</v>
      </c>
      <c r="J58" s="161">
        <v>117</v>
      </c>
      <c r="K58" s="114">
        <f>(J58-116)*4.6+326.44</f>
        <v>331.04</v>
      </c>
      <c r="L58" s="161">
        <v>157</v>
      </c>
      <c r="M58" s="114">
        <f>(L58-116)*4.6+326.44</f>
        <v>515.04</v>
      </c>
      <c r="N58" s="108"/>
      <c r="O58" s="161">
        <v>167</v>
      </c>
      <c r="P58" s="114">
        <f>(O58-166)*5.03+556.44</f>
        <v>561.47</v>
      </c>
      <c r="Q58" s="161">
        <v>209</v>
      </c>
      <c r="R58" s="114">
        <f>(Q58-166)*5.03+556.44</f>
        <v>772.73</v>
      </c>
      <c r="S58" s="161">
        <v>235</v>
      </c>
      <c r="T58" s="114">
        <f>(S58-166)*5.03+556.44</f>
        <v>903.51</v>
      </c>
      <c r="U58" s="161">
        <v>277</v>
      </c>
      <c r="V58" s="114">
        <f>(U58-166)*5.03+556.44</f>
        <v>1114.77</v>
      </c>
      <c r="W58" s="161">
        <v>319</v>
      </c>
      <c r="X58" s="114">
        <f>(W58-166)*5.03+556.44</f>
        <v>1326.0300000000002</v>
      </c>
    </row>
    <row r="59" spans="2:24">
      <c r="B59" s="162">
        <v>2</v>
      </c>
      <c r="C59" s="114">
        <f t="shared" ref="C59:C77" si="22">B59*2.1</f>
        <v>4.2</v>
      </c>
      <c r="D59" s="162">
        <v>22</v>
      </c>
      <c r="E59" s="114">
        <f>(D59-20)*2.1+42</f>
        <v>46.2</v>
      </c>
      <c r="F59" s="162">
        <v>57</v>
      </c>
      <c r="G59" s="114">
        <f t="shared" ref="G59:G85" si="23">(F59-55)*2.89+115.5</f>
        <v>121.28</v>
      </c>
      <c r="H59" s="162">
        <v>85</v>
      </c>
      <c r="I59" s="114">
        <f t="shared" ref="I59:I90" si="24">(H59-83)*3.94+196.42</f>
        <v>204.29999999999998</v>
      </c>
      <c r="J59" s="162">
        <v>118</v>
      </c>
      <c r="K59" s="114">
        <f t="shared" ref="K59:K97" si="25">(J59-116)*4.6+326.44</f>
        <v>335.64</v>
      </c>
      <c r="L59" s="162">
        <v>158</v>
      </c>
      <c r="M59" s="114">
        <f t="shared" ref="M59:M67" si="26">(L59-116)*4.6+326.44</f>
        <v>519.64</v>
      </c>
      <c r="N59" s="108"/>
      <c r="O59" s="162">
        <v>168</v>
      </c>
      <c r="P59" s="114">
        <f t="shared" ref="P59:P99" si="27">(O59-166)*5.03+556.44</f>
        <v>566.5</v>
      </c>
      <c r="Q59" s="162">
        <v>210</v>
      </c>
      <c r="R59" s="114">
        <f t="shared" ref="R59:R99" si="28">(Q59-166)*5.03+556.44</f>
        <v>777.7600000000001</v>
      </c>
      <c r="S59" s="162">
        <v>236</v>
      </c>
      <c r="T59" s="114">
        <f t="shared" ref="T59:T99" si="29">(S59-166)*5.03+556.44</f>
        <v>908.54000000000008</v>
      </c>
      <c r="U59" s="162">
        <v>278</v>
      </c>
      <c r="V59" s="114">
        <f t="shared" ref="V59:V99" si="30">(U59-166)*5.03+556.44</f>
        <v>1119.8000000000002</v>
      </c>
      <c r="W59" s="162">
        <v>320</v>
      </c>
      <c r="X59" s="114">
        <f t="shared" ref="X59:X99" si="31">(W59-166)*5.03+556.44</f>
        <v>1331.06</v>
      </c>
    </row>
    <row r="60" spans="2:24">
      <c r="B60" s="162">
        <v>3</v>
      </c>
      <c r="C60" s="114">
        <f t="shared" si="22"/>
        <v>6.3000000000000007</v>
      </c>
      <c r="D60" s="162">
        <v>23</v>
      </c>
      <c r="E60" s="114">
        <f t="shared" ref="E60:E92" si="32">(D60-20)*2.1+42</f>
        <v>48.3</v>
      </c>
      <c r="F60" s="162">
        <v>58</v>
      </c>
      <c r="G60" s="114">
        <f t="shared" si="23"/>
        <v>124.17</v>
      </c>
      <c r="H60" s="162">
        <v>86</v>
      </c>
      <c r="I60" s="114">
        <f t="shared" si="24"/>
        <v>208.23999999999998</v>
      </c>
      <c r="J60" s="162">
        <v>119</v>
      </c>
      <c r="K60" s="114">
        <f t="shared" si="25"/>
        <v>340.24</v>
      </c>
      <c r="L60" s="162">
        <v>159</v>
      </c>
      <c r="M60" s="114">
        <f t="shared" si="26"/>
        <v>524.24</v>
      </c>
      <c r="N60" s="108"/>
      <c r="O60" s="162">
        <v>169</v>
      </c>
      <c r="P60" s="114">
        <f t="shared" si="27"/>
        <v>571.53000000000009</v>
      </c>
      <c r="Q60" s="162">
        <v>211</v>
      </c>
      <c r="R60" s="114">
        <f t="shared" si="28"/>
        <v>782.79000000000008</v>
      </c>
      <c r="S60" s="162">
        <v>237</v>
      </c>
      <c r="T60" s="114">
        <f t="shared" si="29"/>
        <v>913.57</v>
      </c>
      <c r="U60" s="162">
        <v>279</v>
      </c>
      <c r="V60" s="114">
        <f t="shared" si="30"/>
        <v>1124.83</v>
      </c>
      <c r="W60" s="162">
        <v>321</v>
      </c>
      <c r="X60" s="114">
        <f t="shared" si="31"/>
        <v>1336.0900000000001</v>
      </c>
    </row>
    <row r="61" spans="2:24">
      <c r="B61" s="162">
        <v>4</v>
      </c>
      <c r="C61" s="114">
        <f t="shared" si="22"/>
        <v>8.4</v>
      </c>
      <c r="D61" s="162">
        <v>24</v>
      </c>
      <c r="E61" s="114">
        <f t="shared" si="32"/>
        <v>50.4</v>
      </c>
      <c r="F61" s="162">
        <v>59</v>
      </c>
      <c r="G61" s="114">
        <f t="shared" si="23"/>
        <v>127.06</v>
      </c>
      <c r="H61" s="162">
        <v>87</v>
      </c>
      <c r="I61" s="114">
        <f t="shared" si="24"/>
        <v>212.17999999999998</v>
      </c>
      <c r="J61" s="162">
        <v>120</v>
      </c>
      <c r="K61" s="114">
        <f t="shared" si="25"/>
        <v>344.84</v>
      </c>
      <c r="L61" s="162">
        <v>160</v>
      </c>
      <c r="M61" s="114">
        <f t="shared" si="26"/>
        <v>528.83999999999992</v>
      </c>
      <c r="N61" s="108"/>
      <c r="O61" s="162">
        <v>170</v>
      </c>
      <c r="P61" s="114">
        <f t="shared" si="27"/>
        <v>576.56000000000006</v>
      </c>
      <c r="Q61" s="162">
        <v>212</v>
      </c>
      <c r="R61" s="114">
        <f t="shared" si="28"/>
        <v>787.82</v>
      </c>
      <c r="S61" s="162">
        <v>238</v>
      </c>
      <c r="T61" s="114">
        <f t="shared" si="29"/>
        <v>918.60000000000014</v>
      </c>
      <c r="U61" s="162">
        <v>280</v>
      </c>
      <c r="V61" s="114">
        <f t="shared" si="30"/>
        <v>1129.8600000000001</v>
      </c>
      <c r="W61" s="162">
        <v>322</v>
      </c>
      <c r="X61" s="114">
        <f t="shared" si="31"/>
        <v>1341.1200000000001</v>
      </c>
    </row>
    <row r="62" spans="2:24">
      <c r="B62" s="162">
        <v>5</v>
      </c>
      <c r="C62" s="114">
        <f t="shared" si="22"/>
        <v>10.5</v>
      </c>
      <c r="D62" s="162">
        <v>25</v>
      </c>
      <c r="E62" s="114">
        <f t="shared" si="32"/>
        <v>52.5</v>
      </c>
      <c r="F62" s="162">
        <v>60</v>
      </c>
      <c r="G62" s="114">
        <f t="shared" si="23"/>
        <v>129.94999999999999</v>
      </c>
      <c r="H62" s="162">
        <v>88</v>
      </c>
      <c r="I62" s="114">
        <f t="shared" si="24"/>
        <v>216.11999999999998</v>
      </c>
      <c r="J62" s="162">
        <v>121</v>
      </c>
      <c r="K62" s="114">
        <f t="shared" si="25"/>
        <v>349.44</v>
      </c>
      <c r="L62" s="162">
        <v>161</v>
      </c>
      <c r="M62" s="114">
        <f t="shared" si="26"/>
        <v>533.43999999999994</v>
      </c>
      <c r="N62" s="108"/>
      <c r="O62" s="162">
        <v>171</v>
      </c>
      <c r="P62" s="114">
        <f t="shared" si="27"/>
        <v>581.59</v>
      </c>
      <c r="Q62" s="162">
        <v>213</v>
      </c>
      <c r="R62" s="114">
        <f t="shared" si="28"/>
        <v>792.85000000000014</v>
      </c>
      <c r="S62" s="162">
        <v>239</v>
      </c>
      <c r="T62" s="114">
        <f t="shared" si="29"/>
        <v>923.63000000000011</v>
      </c>
      <c r="U62" s="162">
        <v>281</v>
      </c>
      <c r="V62" s="114">
        <f t="shared" si="30"/>
        <v>1134.8900000000001</v>
      </c>
      <c r="W62" s="162">
        <v>323</v>
      </c>
      <c r="X62" s="114">
        <f t="shared" si="31"/>
        <v>1346.15</v>
      </c>
    </row>
    <row r="63" spans="2:24">
      <c r="B63" s="162">
        <v>6</v>
      </c>
      <c r="C63" s="114">
        <f t="shared" si="22"/>
        <v>12.600000000000001</v>
      </c>
      <c r="D63" s="162">
        <v>26</v>
      </c>
      <c r="E63" s="114">
        <f t="shared" si="32"/>
        <v>54.6</v>
      </c>
      <c r="F63" s="162">
        <v>61</v>
      </c>
      <c r="G63" s="114">
        <f t="shared" si="23"/>
        <v>132.84</v>
      </c>
      <c r="H63" s="162">
        <v>89</v>
      </c>
      <c r="I63" s="114">
        <f t="shared" si="24"/>
        <v>220.06</v>
      </c>
      <c r="J63" s="162">
        <v>122</v>
      </c>
      <c r="K63" s="114">
        <f t="shared" si="25"/>
        <v>354.04</v>
      </c>
      <c r="L63" s="162">
        <v>162</v>
      </c>
      <c r="M63" s="114">
        <f t="shared" si="26"/>
        <v>538.04</v>
      </c>
      <c r="N63" s="108"/>
      <c r="O63" s="162">
        <v>172</v>
      </c>
      <c r="P63" s="114">
        <f t="shared" si="27"/>
        <v>586.62</v>
      </c>
      <c r="Q63" s="162">
        <v>214</v>
      </c>
      <c r="R63" s="114">
        <f t="shared" si="28"/>
        <v>797.88000000000011</v>
      </c>
      <c r="S63" s="162">
        <v>240</v>
      </c>
      <c r="T63" s="114">
        <f t="shared" si="29"/>
        <v>928.66000000000008</v>
      </c>
      <c r="U63" s="162">
        <v>282</v>
      </c>
      <c r="V63" s="114">
        <f t="shared" si="30"/>
        <v>1139.92</v>
      </c>
      <c r="W63" s="162">
        <v>324</v>
      </c>
      <c r="X63" s="114">
        <f t="shared" si="31"/>
        <v>1351.18</v>
      </c>
    </row>
    <row r="64" spans="2:24">
      <c r="B64" s="162">
        <v>7</v>
      </c>
      <c r="C64" s="114">
        <f t="shared" si="22"/>
        <v>14.700000000000001</v>
      </c>
      <c r="D64" s="162">
        <v>27</v>
      </c>
      <c r="E64" s="114">
        <f t="shared" si="32"/>
        <v>56.7</v>
      </c>
      <c r="F64" s="162">
        <v>62</v>
      </c>
      <c r="G64" s="114">
        <f t="shared" si="23"/>
        <v>135.72999999999999</v>
      </c>
      <c r="H64" s="162">
        <v>90</v>
      </c>
      <c r="I64" s="114">
        <f t="shared" si="24"/>
        <v>224</v>
      </c>
      <c r="J64" s="162">
        <v>123</v>
      </c>
      <c r="K64" s="114">
        <f t="shared" si="25"/>
        <v>358.64</v>
      </c>
      <c r="L64" s="162">
        <v>163</v>
      </c>
      <c r="M64" s="114">
        <f t="shared" si="26"/>
        <v>542.64</v>
      </c>
      <c r="N64" s="108"/>
      <c r="O64" s="162">
        <v>173</v>
      </c>
      <c r="P64" s="114">
        <f t="shared" si="27"/>
        <v>591.65000000000009</v>
      </c>
      <c r="Q64" s="162">
        <v>215</v>
      </c>
      <c r="R64" s="114">
        <f t="shared" si="28"/>
        <v>802.91000000000008</v>
      </c>
      <c r="S64" s="162">
        <v>241</v>
      </c>
      <c r="T64" s="114">
        <f t="shared" si="29"/>
        <v>933.69</v>
      </c>
      <c r="U64" s="162">
        <v>283</v>
      </c>
      <c r="V64" s="114">
        <f t="shared" si="30"/>
        <v>1144.95</v>
      </c>
      <c r="W64" s="162">
        <v>325</v>
      </c>
      <c r="X64" s="114">
        <f t="shared" si="31"/>
        <v>1356.21</v>
      </c>
    </row>
    <row r="65" spans="2:24">
      <c r="B65" s="162">
        <v>8</v>
      </c>
      <c r="C65" s="114">
        <f t="shared" si="22"/>
        <v>16.8</v>
      </c>
      <c r="D65" s="162">
        <v>28</v>
      </c>
      <c r="E65" s="114">
        <f t="shared" si="32"/>
        <v>58.8</v>
      </c>
      <c r="F65" s="162">
        <v>63</v>
      </c>
      <c r="G65" s="114">
        <f t="shared" si="23"/>
        <v>138.62</v>
      </c>
      <c r="H65" s="162">
        <v>91</v>
      </c>
      <c r="I65" s="114">
        <f t="shared" si="24"/>
        <v>227.94</v>
      </c>
      <c r="J65" s="162">
        <v>124</v>
      </c>
      <c r="K65" s="114">
        <f t="shared" si="25"/>
        <v>363.24</v>
      </c>
      <c r="L65" s="162">
        <v>164</v>
      </c>
      <c r="M65" s="114">
        <f t="shared" si="26"/>
        <v>547.24</v>
      </c>
      <c r="N65" s="108"/>
      <c r="O65" s="162">
        <v>174</v>
      </c>
      <c r="P65" s="114">
        <f t="shared" si="27"/>
        <v>596.68000000000006</v>
      </c>
      <c r="Q65" s="162">
        <v>216</v>
      </c>
      <c r="R65" s="114">
        <f t="shared" si="28"/>
        <v>807.94</v>
      </c>
      <c r="S65" s="162">
        <v>242</v>
      </c>
      <c r="T65" s="114">
        <f t="shared" si="29"/>
        <v>938.72</v>
      </c>
      <c r="U65" s="162">
        <v>284</v>
      </c>
      <c r="V65" s="114">
        <f t="shared" si="30"/>
        <v>1149.98</v>
      </c>
      <c r="W65" s="162">
        <v>326</v>
      </c>
      <c r="X65" s="114">
        <f t="shared" si="31"/>
        <v>1361.2400000000002</v>
      </c>
    </row>
    <row r="66" spans="2:24">
      <c r="B66" s="162">
        <v>9</v>
      </c>
      <c r="C66" s="114">
        <f t="shared" si="22"/>
        <v>18.900000000000002</v>
      </c>
      <c r="D66" s="162">
        <v>29</v>
      </c>
      <c r="E66" s="114">
        <f t="shared" si="32"/>
        <v>60.900000000000006</v>
      </c>
      <c r="F66" s="162">
        <v>64</v>
      </c>
      <c r="G66" s="114">
        <f t="shared" si="23"/>
        <v>141.51</v>
      </c>
      <c r="H66" s="162">
        <v>92</v>
      </c>
      <c r="I66" s="114">
        <f t="shared" si="24"/>
        <v>231.88</v>
      </c>
      <c r="J66" s="162">
        <v>125</v>
      </c>
      <c r="K66" s="114">
        <f t="shared" si="25"/>
        <v>367.84</v>
      </c>
      <c r="L66" s="162">
        <v>165</v>
      </c>
      <c r="M66" s="114">
        <f t="shared" si="26"/>
        <v>551.83999999999992</v>
      </c>
      <c r="N66" s="108"/>
      <c r="O66" s="162">
        <v>175</v>
      </c>
      <c r="P66" s="114">
        <f t="shared" si="27"/>
        <v>601.71</v>
      </c>
      <c r="Q66" s="162">
        <v>217</v>
      </c>
      <c r="R66" s="114">
        <f t="shared" si="28"/>
        <v>812.97</v>
      </c>
      <c r="S66" s="162">
        <v>243</v>
      </c>
      <c r="T66" s="114">
        <f t="shared" si="29"/>
        <v>943.75</v>
      </c>
      <c r="U66" s="162">
        <v>285</v>
      </c>
      <c r="V66" s="114">
        <f t="shared" si="30"/>
        <v>1155.0100000000002</v>
      </c>
      <c r="W66" s="162">
        <v>327</v>
      </c>
      <c r="X66" s="114">
        <f t="shared" si="31"/>
        <v>1366.27</v>
      </c>
    </row>
    <row r="67" spans="2:24">
      <c r="B67" s="162">
        <v>10</v>
      </c>
      <c r="C67" s="114">
        <f t="shared" si="22"/>
        <v>21</v>
      </c>
      <c r="D67" s="162">
        <v>30</v>
      </c>
      <c r="E67" s="114">
        <f t="shared" si="32"/>
        <v>63</v>
      </c>
      <c r="F67" s="162">
        <v>65</v>
      </c>
      <c r="G67" s="114">
        <f t="shared" si="23"/>
        <v>144.4</v>
      </c>
      <c r="H67" s="162">
        <v>93</v>
      </c>
      <c r="I67" s="114">
        <f t="shared" si="24"/>
        <v>235.82</v>
      </c>
      <c r="J67" s="162">
        <v>126</v>
      </c>
      <c r="K67" s="114">
        <f t="shared" si="25"/>
        <v>372.44</v>
      </c>
      <c r="L67" s="162">
        <v>166</v>
      </c>
      <c r="M67" s="114">
        <f t="shared" si="26"/>
        <v>556.43999999999994</v>
      </c>
      <c r="N67" s="108"/>
      <c r="O67" s="162">
        <v>176</v>
      </c>
      <c r="P67" s="114">
        <f t="shared" si="27"/>
        <v>606.74</v>
      </c>
      <c r="Q67" s="162">
        <v>218</v>
      </c>
      <c r="R67" s="114">
        <f t="shared" si="28"/>
        <v>818</v>
      </c>
      <c r="S67" s="162">
        <v>244</v>
      </c>
      <c r="T67" s="114">
        <f t="shared" si="29"/>
        <v>948.78000000000009</v>
      </c>
      <c r="U67" s="162">
        <v>286</v>
      </c>
      <c r="V67" s="114">
        <f t="shared" si="30"/>
        <v>1160.04</v>
      </c>
      <c r="W67" s="162">
        <v>328</v>
      </c>
      <c r="X67" s="114">
        <f t="shared" si="31"/>
        <v>1371.3000000000002</v>
      </c>
    </row>
    <row r="68" spans="2:24">
      <c r="B68" s="162">
        <v>11</v>
      </c>
      <c r="C68" s="114">
        <f t="shared" si="22"/>
        <v>23.1</v>
      </c>
      <c r="D68" s="162">
        <v>31</v>
      </c>
      <c r="E68" s="114">
        <f t="shared" si="32"/>
        <v>65.099999999999994</v>
      </c>
      <c r="F68" s="162">
        <v>66</v>
      </c>
      <c r="G68" s="114">
        <f t="shared" si="23"/>
        <v>147.29</v>
      </c>
      <c r="H68" s="162">
        <v>94</v>
      </c>
      <c r="I68" s="114">
        <f t="shared" si="24"/>
        <v>239.76</v>
      </c>
      <c r="J68" s="162">
        <v>127</v>
      </c>
      <c r="K68" s="114">
        <f t="shared" si="25"/>
        <v>377.03999999999996</v>
      </c>
      <c r="L68" s="115"/>
      <c r="M68" s="116"/>
      <c r="N68" s="108"/>
      <c r="O68" s="162">
        <v>177</v>
      </c>
      <c r="P68" s="114">
        <f t="shared" si="27"/>
        <v>611.7700000000001</v>
      </c>
      <c r="Q68" s="162">
        <v>219</v>
      </c>
      <c r="R68" s="114">
        <f t="shared" si="28"/>
        <v>823.03000000000009</v>
      </c>
      <c r="S68" s="162">
        <v>245</v>
      </c>
      <c r="T68" s="114">
        <f t="shared" si="29"/>
        <v>953.81000000000006</v>
      </c>
      <c r="U68" s="162">
        <v>287</v>
      </c>
      <c r="V68" s="114">
        <f t="shared" si="30"/>
        <v>1165.0700000000002</v>
      </c>
      <c r="W68" s="162">
        <v>329</v>
      </c>
      <c r="X68" s="114">
        <f t="shared" si="31"/>
        <v>1376.33</v>
      </c>
    </row>
    <row r="69" spans="2:24">
      <c r="B69" s="162">
        <v>12</v>
      </c>
      <c r="C69" s="114">
        <f t="shared" si="22"/>
        <v>25.200000000000003</v>
      </c>
      <c r="D69" s="162">
        <v>32</v>
      </c>
      <c r="E69" s="114">
        <f t="shared" si="32"/>
        <v>67.2</v>
      </c>
      <c r="F69" s="162">
        <v>67</v>
      </c>
      <c r="G69" s="114">
        <f t="shared" si="23"/>
        <v>150.18</v>
      </c>
      <c r="H69" s="162">
        <v>95</v>
      </c>
      <c r="I69" s="114">
        <f t="shared" si="24"/>
        <v>243.7</v>
      </c>
      <c r="J69" s="162">
        <v>128</v>
      </c>
      <c r="K69" s="114">
        <f t="shared" si="25"/>
        <v>381.64</v>
      </c>
      <c r="L69" s="115"/>
      <c r="M69" s="116"/>
      <c r="N69" s="108"/>
      <c r="O69" s="162">
        <v>178</v>
      </c>
      <c r="P69" s="114">
        <f t="shared" si="27"/>
        <v>616.80000000000007</v>
      </c>
      <c r="Q69" s="162">
        <v>220</v>
      </c>
      <c r="R69" s="114">
        <f t="shared" si="28"/>
        <v>828.06000000000006</v>
      </c>
      <c r="S69" s="162">
        <v>246</v>
      </c>
      <c r="T69" s="114">
        <f t="shared" si="29"/>
        <v>958.84000000000015</v>
      </c>
      <c r="U69" s="162">
        <v>288</v>
      </c>
      <c r="V69" s="114">
        <f t="shared" si="30"/>
        <v>1170.1000000000001</v>
      </c>
      <c r="W69" s="162">
        <v>330</v>
      </c>
      <c r="X69" s="114">
        <f t="shared" si="31"/>
        <v>1381.3600000000001</v>
      </c>
    </row>
    <row r="70" spans="2:24">
      <c r="B70" s="162">
        <v>13</v>
      </c>
      <c r="C70" s="114">
        <f t="shared" si="22"/>
        <v>27.3</v>
      </c>
      <c r="D70" s="162">
        <v>33</v>
      </c>
      <c r="E70" s="114">
        <f t="shared" si="32"/>
        <v>69.3</v>
      </c>
      <c r="F70" s="162">
        <v>68</v>
      </c>
      <c r="G70" s="114">
        <f t="shared" si="23"/>
        <v>153.07</v>
      </c>
      <c r="H70" s="162">
        <v>96</v>
      </c>
      <c r="I70" s="114">
        <f t="shared" si="24"/>
        <v>247.64</v>
      </c>
      <c r="J70" s="162">
        <v>129</v>
      </c>
      <c r="K70" s="114">
        <f t="shared" si="25"/>
        <v>386.24</v>
      </c>
      <c r="L70" s="115"/>
      <c r="M70" s="116"/>
      <c r="N70" s="108"/>
      <c r="O70" s="162">
        <v>179</v>
      </c>
      <c r="P70" s="114">
        <f t="shared" si="27"/>
        <v>621.83000000000004</v>
      </c>
      <c r="Q70" s="162">
        <v>221</v>
      </c>
      <c r="R70" s="114">
        <f t="shared" si="28"/>
        <v>833.09000000000015</v>
      </c>
      <c r="S70" s="162">
        <v>247</v>
      </c>
      <c r="T70" s="114">
        <f t="shared" si="29"/>
        <v>963.87000000000012</v>
      </c>
      <c r="U70" s="162">
        <v>289</v>
      </c>
      <c r="V70" s="114">
        <f t="shared" si="30"/>
        <v>1175.1300000000001</v>
      </c>
      <c r="W70" s="162">
        <v>331</v>
      </c>
      <c r="X70" s="114">
        <f t="shared" si="31"/>
        <v>1386.39</v>
      </c>
    </row>
    <row r="71" spans="2:24">
      <c r="B71" s="162">
        <v>14</v>
      </c>
      <c r="C71" s="114">
        <f t="shared" si="22"/>
        <v>29.400000000000002</v>
      </c>
      <c r="D71" s="162">
        <v>34</v>
      </c>
      <c r="E71" s="114">
        <f t="shared" si="32"/>
        <v>71.400000000000006</v>
      </c>
      <c r="F71" s="162">
        <v>69</v>
      </c>
      <c r="G71" s="114">
        <f t="shared" si="23"/>
        <v>155.96</v>
      </c>
      <c r="H71" s="162">
        <v>97</v>
      </c>
      <c r="I71" s="114">
        <f t="shared" si="24"/>
        <v>251.57999999999998</v>
      </c>
      <c r="J71" s="162">
        <v>130</v>
      </c>
      <c r="K71" s="114">
        <f t="shared" si="25"/>
        <v>390.84</v>
      </c>
      <c r="L71" s="115"/>
      <c r="M71" s="116"/>
      <c r="N71" s="108"/>
      <c r="O71" s="162">
        <v>180</v>
      </c>
      <c r="P71" s="114">
        <f t="shared" si="27"/>
        <v>626.86</v>
      </c>
      <c r="Q71" s="162">
        <v>222</v>
      </c>
      <c r="R71" s="114">
        <f t="shared" si="28"/>
        <v>838.12000000000012</v>
      </c>
      <c r="S71" s="162">
        <v>248</v>
      </c>
      <c r="T71" s="114">
        <f t="shared" si="29"/>
        <v>968.90000000000009</v>
      </c>
      <c r="U71" s="162">
        <v>290</v>
      </c>
      <c r="V71" s="114">
        <f t="shared" si="30"/>
        <v>1180.1600000000001</v>
      </c>
      <c r="W71" s="162">
        <v>332</v>
      </c>
      <c r="X71" s="114">
        <f t="shared" si="31"/>
        <v>1391.42</v>
      </c>
    </row>
    <row r="72" spans="2:24">
      <c r="B72" s="162">
        <v>15</v>
      </c>
      <c r="C72" s="114">
        <f t="shared" si="22"/>
        <v>31.5</v>
      </c>
      <c r="D72" s="162">
        <v>35</v>
      </c>
      <c r="E72" s="114">
        <f t="shared" si="32"/>
        <v>73.5</v>
      </c>
      <c r="F72" s="162">
        <v>70</v>
      </c>
      <c r="G72" s="114">
        <f t="shared" si="23"/>
        <v>158.85</v>
      </c>
      <c r="H72" s="162">
        <v>98</v>
      </c>
      <c r="I72" s="114">
        <f t="shared" si="24"/>
        <v>255.51999999999998</v>
      </c>
      <c r="J72" s="162">
        <v>131</v>
      </c>
      <c r="K72" s="114">
        <f t="shared" si="25"/>
        <v>395.44</v>
      </c>
      <c r="L72" s="115"/>
      <c r="M72" s="116"/>
      <c r="N72" s="108"/>
      <c r="O72" s="162">
        <v>181</v>
      </c>
      <c r="P72" s="114">
        <f t="shared" si="27"/>
        <v>631.8900000000001</v>
      </c>
      <c r="Q72" s="162">
        <v>223</v>
      </c>
      <c r="R72" s="114">
        <f t="shared" si="28"/>
        <v>843.15000000000009</v>
      </c>
      <c r="S72" s="162">
        <v>249</v>
      </c>
      <c r="T72" s="114">
        <f t="shared" si="29"/>
        <v>973.93000000000006</v>
      </c>
      <c r="U72" s="162">
        <v>291</v>
      </c>
      <c r="V72" s="114">
        <f t="shared" si="30"/>
        <v>1185.19</v>
      </c>
      <c r="W72" s="162">
        <v>333</v>
      </c>
      <c r="X72" s="114">
        <f t="shared" si="31"/>
        <v>1396.45</v>
      </c>
    </row>
    <row r="73" spans="2:24">
      <c r="B73" s="162">
        <v>16</v>
      </c>
      <c r="C73" s="114">
        <f t="shared" si="22"/>
        <v>33.6</v>
      </c>
      <c r="D73" s="162">
        <v>36</v>
      </c>
      <c r="E73" s="114">
        <f t="shared" si="32"/>
        <v>75.599999999999994</v>
      </c>
      <c r="F73" s="162">
        <v>71</v>
      </c>
      <c r="G73" s="114">
        <f t="shared" si="23"/>
        <v>161.74</v>
      </c>
      <c r="H73" s="162">
        <v>99</v>
      </c>
      <c r="I73" s="114">
        <f t="shared" si="24"/>
        <v>259.45999999999998</v>
      </c>
      <c r="J73" s="162">
        <v>132</v>
      </c>
      <c r="K73" s="114">
        <f t="shared" si="25"/>
        <v>400.03999999999996</v>
      </c>
      <c r="L73" s="115"/>
      <c r="M73" s="116"/>
      <c r="N73" s="108"/>
      <c r="O73" s="162">
        <v>182</v>
      </c>
      <c r="P73" s="114">
        <f t="shared" si="27"/>
        <v>636.92000000000007</v>
      </c>
      <c r="Q73" s="162">
        <v>224</v>
      </c>
      <c r="R73" s="114">
        <f t="shared" si="28"/>
        <v>848.18000000000006</v>
      </c>
      <c r="S73" s="162">
        <v>250</v>
      </c>
      <c r="T73" s="114">
        <f t="shared" si="29"/>
        <v>978.96</v>
      </c>
      <c r="U73" s="162">
        <v>292</v>
      </c>
      <c r="V73" s="114">
        <f t="shared" si="30"/>
        <v>1190.2200000000003</v>
      </c>
      <c r="W73" s="162">
        <v>334</v>
      </c>
      <c r="X73" s="114">
        <f t="shared" si="31"/>
        <v>1401.48</v>
      </c>
    </row>
    <row r="74" spans="2:24">
      <c r="B74" s="162">
        <v>17</v>
      </c>
      <c r="C74" s="114">
        <f t="shared" si="22"/>
        <v>35.700000000000003</v>
      </c>
      <c r="D74" s="162">
        <v>37</v>
      </c>
      <c r="E74" s="114">
        <f t="shared" si="32"/>
        <v>77.7</v>
      </c>
      <c r="F74" s="162">
        <v>72</v>
      </c>
      <c r="G74" s="114">
        <f t="shared" si="23"/>
        <v>164.63</v>
      </c>
      <c r="H74" s="162">
        <v>100</v>
      </c>
      <c r="I74" s="114">
        <f t="shared" si="24"/>
        <v>263.39999999999998</v>
      </c>
      <c r="J74" s="162">
        <v>133</v>
      </c>
      <c r="K74" s="114">
        <f t="shared" si="25"/>
        <v>404.64</v>
      </c>
      <c r="L74" s="115"/>
      <c r="M74" s="116"/>
      <c r="N74" s="108"/>
      <c r="O74" s="162">
        <v>183</v>
      </c>
      <c r="P74" s="114">
        <f t="shared" si="27"/>
        <v>641.95000000000005</v>
      </c>
      <c r="Q74" s="162">
        <v>225</v>
      </c>
      <c r="R74" s="114">
        <f t="shared" si="28"/>
        <v>853.21</v>
      </c>
      <c r="S74" s="162">
        <v>251</v>
      </c>
      <c r="T74" s="114">
        <f t="shared" si="29"/>
        <v>983.99</v>
      </c>
      <c r="U74" s="162">
        <v>293</v>
      </c>
      <c r="V74" s="114">
        <f t="shared" si="30"/>
        <v>1195.25</v>
      </c>
      <c r="W74" s="162">
        <v>335</v>
      </c>
      <c r="X74" s="114">
        <f t="shared" si="31"/>
        <v>1406.5100000000002</v>
      </c>
    </row>
    <row r="75" spans="2:24">
      <c r="B75" s="162">
        <v>18</v>
      </c>
      <c r="C75" s="114">
        <f t="shared" si="22"/>
        <v>37.800000000000004</v>
      </c>
      <c r="D75" s="162">
        <v>38</v>
      </c>
      <c r="E75" s="114">
        <f t="shared" si="32"/>
        <v>79.800000000000011</v>
      </c>
      <c r="F75" s="162">
        <v>73</v>
      </c>
      <c r="G75" s="114">
        <f t="shared" si="23"/>
        <v>167.52</v>
      </c>
      <c r="H75" s="162">
        <v>101</v>
      </c>
      <c r="I75" s="114">
        <f t="shared" si="24"/>
        <v>267.33999999999997</v>
      </c>
      <c r="J75" s="162">
        <v>134</v>
      </c>
      <c r="K75" s="114">
        <f t="shared" si="25"/>
        <v>409.24</v>
      </c>
      <c r="L75" s="115"/>
      <c r="M75" s="116"/>
      <c r="N75" s="108"/>
      <c r="O75" s="162">
        <v>184</v>
      </c>
      <c r="P75" s="114">
        <f t="shared" si="27"/>
        <v>646.98</v>
      </c>
      <c r="Q75" s="162">
        <v>226</v>
      </c>
      <c r="R75" s="114">
        <f t="shared" si="28"/>
        <v>858.24</v>
      </c>
      <c r="S75" s="162">
        <v>252</v>
      </c>
      <c r="T75" s="114">
        <f t="shared" si="29"/>
        <v>989.0200000000001</v>
      </c>
      <c r="U75" s="162">
        <v>294</v>
      </c>
      <c r="V75" s="114">
        <f t="shared" si="30"/>
        <v>1200.2800000000002</v>
      </c>
      <c r="W75" s="162">
        <v>336</v>
      </c>
      <c r="X75" s="114">
        <f t="shared" si="31"/>
        <v>1411.54</v>
      </c>
    </row>
    <row r="76" spans="2:24">
      <c r="B76" s="162">
        <v>19</v>
      </c>
      <c r="C76" s="114">
        <f t="shared" si="22"/>
        <v>39.9</v>
      </c>
      <c r="D76" s="162">
        <v>39</v>
      </c>
      <c r="E76" s="114">
        <f t="shared" si="32"/>
        <v>81.900000000000006</v>
      </c>
      <c r="F76" s="162">
        <v>74</v>
      </c>
      <c r="G76" s="114">
        <f t="shared" si="23"/>
        <v>170.41</v>
      </c>
      <c r="H76" s="162">
        <v>102</v>
      </c>
      <c r="I76" s="114">
        <f t="shared" si="24"/>
        <v>271.27999999999997</v>
      </c>
      <c r="J76" s="162">
        <v>135</v>
      </c>
      <c r="K76" s="114">
        <f t="shared" si="25"/>
        <v>413.84</v>
      </c>
      <c r="L76" s="115"/>
      <c r="M76" s="116"/>
      <c r="N76" s="108"/>
      <c r="O76" s="162">
        <v>185</v>
      </c>
      <c r="P76" s="114">
        <f t="shared" si="27"/>
        <v>652.0100000000001</v>
      </c>
      <c r="Q76" s="162">
        <v>227</v>
      </c>
      <c r="R76" s="114">
        <f t="shared" si="28"/>
        <v>863.2700000000001</v>
      </c>
      <c r="S76" s="162">
        <v>253</v>
      </c>
      <c r="T76" s="114">
        <f t="shared" si="29"/>
        <v>994.05000000000007</v>
      </c>
      <c r="U76" s="162">
        <v>295</v>
      </c>
      <c r="V76" s="114">
        <f t="shared" si="30"/>
        <v>1205.31</v>
      </c>
      <c r="W76" s="162">
        <v>337</v>
      </c>
      <c r="X76" s="114">
        <f t="shared" si="31"/>
        <v>1416.5700000000002</v>
      </c>
    </row>
    <row r="77" spans="2:24" ht="16.5" thickBot="1">
      <c r="B77" s="163">
        <v>20</v>
      </c>
      <c r="C77" s="118">
        <f t="shared" si="22"/>
        <v>42</v>
      </c>
      <c r="D77" s="162">
        <v>40</v>
      </c>
      <c r="E77" s="114">
        <f t="shared" si="32"/>
        <v>84</v>
      </c>
      <c r="F77" s="162">
        <v>75</v>
      </c>
      <c r="G77" s="114">
        <f t="shared" si="23"/>
        <v>173.3</v>
      </c>
      <c r="H77" s="162">
        <v>103</v>
      </c>
      <c r="I77" s="114">
        <f t="shared" si="24"/>
        <v>275.21999999999997</v>
      </c>
      <c r="J77" s="162">
        <v>136</v>
      </c>
      <c r="K77" s="114">
        <f t="shared" si="25"/>
        <v>418.44</v>
      </c>
      <c r="L77" s="115"/>
      <c r="M77" s="116"/>
      <c r="N77" s="108"/>
      <c r="O77" s="162">
        <v>186</v>
      </c>
      <c r="P77" s="114">
        <f t="shared" si="27"/>
        <v>657.04000000000008</v>
      </c>
      <c r="Q77" s="162">
        <v>228</v>
      </c>
      <c r="R77" s="114">
        <f t="shared" si="28"/>
        <v>868.30000000000007</v>
      </c>
      <c r="S77" s="162">
        <v>254</v>
      </c>
      <c r="T77" s="114">
        <f t="shared" si="29"/>
        <v>999.08000000000015</v>
      </c>
      <c r="U77" s="162">
        <v>296</v>
      </c>
      <c r="V77" s="114">
        <f t="shared" si="30"/>
        <v>1210.3400000000001</v>
      </c>
      <c r="W77" s="162">
        <v>338</v>
      </c>
      <c r="X77" s="114">
        <f t="shared" si="31"/>
        <v>1421.6000000000001</v>
      </c>
    </row>
    <row r="78" spans="2:24">
      <c r="B78" s="108"/>
      <c r="C78" s="108"/>
      <c r="D78" s="162">
        <v>41</v>
      </c>
      <c r="E78" s="114">
        <f t="shared" si="32"/>
        <v>86.1</v>
      </c>
      <c r="F78" s="162">
        <v>76</v>
      </c>
      <c r="G78" s="114">
        <f t="shared" si="23"/>
        <v>176.19</v>
      </c>
      <c r="H78" s="162">
        <v>104</v>
      </c>
      <c r="I78" s="114">
        <f t="shared" si="24"/>
        <v>279.15999999999997</v>
      </c>
      <c r="J78" s="162">
        <v>137</v>
      </c>
      <c r="K78" s="114">
        <f t="shared" si="25"/>
        <v>423.03999999999996</v>
      </c>
      <c r="L78" s="115"/>
      <c r="M78" s="116"/>
      <c r="N78" s="108"/>
      <c r="O78" s="162">
        <v>187</v>
      </c>
      <c r="P78" s="114">
        <f t="shared" si="27"/>
        <v>662.07</v>
      </c>
      <c r="Q78" s="162">
        <v>229</v>
      </c>
      <c r="R78" s="114">
        <f t="shared" si="28"/>
        <v>873.33000000000015</v>
      </c>
      <c r="S78" s="162">
        <v>255</v>
      </c>
      <c r="T78" s="114">
        <f t="shared" si="29"/>
        <v>1004.1100000000001</v>
      </c>
      <c r="U78" s="162">
        <v>297</v>
      </c>
      <c r="V78" s="114">
        <f t="shared" si="30"/>
        <v>1215.3700000000001</v>
      </c>
      <c r="W78" s="162">
        <v>339</v>
      </c>
      <c r="X78" s="114">
        <f t="shared" si="31"/>
        <v>1426.63</v>
      </c>
    </row>
    <row r="79" spans="2:24">
      <c r="B79" s="108"/>
      <c r="C79" s="108"/>
      <c r="D79" s="162">
        <v>42</v>
      </c>
      <c r="E79" s="114">
        <f t="shared" si="32"/>
        <v>88.2</v>
      </c>
      <c r="F79" s="162">
        <v>77</v>
      </c>
      <c r="G79" s="114">
        <f t="shared" si="23"/>
        <v>179.08</v>
      </c>
      <c r="H79" s="162">
        <v>105</v>
      </c>
      <c r="I79" s="114">
        <f t="shared" si="24"/>
        <v>283.09999999999997</v>
      </c>
      <c r="J79" s="162">
        <v>138</v>
      </c>
      <c r="K79" s="114">
        <f t="shared" si="25"/>
        <v>427.64</v>
      </c>
      <c r="L79" s="115"/>
      <c r="M79" s="116"/>
      <c r="N79" s="108"/>
      <c r="O79" s="162">
        <v>188</v>
      </c>
      <c r="P79" s="114">
        <f t="shared" si="27"/>
        <v>667.1</v>
      </c>
      <c r="Q79" s="162">
        <v>230</v>
      </c>
      <c r="R79" s="114">
        <f t="shared" si="28"/>
        <v>878.36000000000013</v>
      </c>
      <c r="S79" s="162">
        <v>256</v>
      </c>
      <c r="T79" s="114">
        <f t="shared" si="29"/>
        <v>1009.1400000000001</v>
      </c>
      <c r="U79" s="162">
        <v>298</v>
      </c>
      <c r="V79" s="114">
        <f t="shared" si="30"/>
        <v>1220.4000000000001</v>
      </c>
      <c r="W79" s="162">
        <v>340</v>
      </c>
      <c r="X79" s="114">
        <f t="shared" si="31"/>
        <v>1431.66</v>
      </c>
    </row>
    <row r="80" spans="2:24">
      <c r="B80" s="108"/>
      <c r="C80" s="108"/>
      <c r="D80" s="162">
        <v>43</v>
      </c>
      <c r="E80" s="114">
        <f t="shared" si="32"/>
        <v>90.300000000000011</v>
      </c>
      <c r="F80" s="162">
        <v>78</v>
      </c>
      <c r="G80" s="114">
        <f t="shared" si="23"/>
        <v>181.97</v>
      </c>
      <c r="H80" s="162">
        <v>106</v>
      </c>
      <c r="I80" s="114">
        <f t="shared" si="24"/>
        <v>287.03999999999996</v>
      </c>
      <c r="J80" s="162">
        <v>139</v>
      </c>
      <c r="K80" s="114">
        <f t="shared" si="25"/>
        <v>432.24</v>
      </c>
      <c r="L80" s="115"/>
      <c r="M80" s="116"/>
      <c r="N80" s="108"/>
      <c r="O80" s="162">
        <v>189</v>
      </c>
      <c r="P80" s="114">
        <f t="shared" si="27"/>
        <v>672.13000000000011</v>
      </c>
      <c r="Q80" s="162">
        <v>231</v>
      </c>
      <c r="R80" s="114">
        <f t="shared" si="28"/>
        <v>883.3900000000001</v>
      </c>
      <c r="S80" s="162">
        <v>257</v>
      </c>
      <c r="T80" s="114">
        <f t="shared" si="29"/>
        <v>1014.1700000000001</v>
      </c>
      <c r="U80" s="162">
        <v>299</v>
      </c>
      <c r="V80" s="114">
        <f t="shared" si="30"/>
        <v>1225.43</v>
      </c>
      <c r="W80" s="162">
        <v>341</v>
      </c>
      <c r="X80" s="114">
        <f t="shared" si="31"/>
        <v>1436.69</v>
      </c>
    </row>
    <row r="81" spans="2:24">
      <c r="B81" s="108"/>
      <c r="C81" s="108"/>
      <c r="D81" s="162">
        <v>44</v>
      </c>
      <c r="E81" s="114">
        <f t="shared" si="32"/>
        <v>92.4</v>
      </c>
      <c r="F81" s="162">
        <v>79</v>
      </c>
      <c r="G81" s="114">
        <f t="shared" si="23"/>
        <v>184.86</v>
      </c>
      <c r="H81" s="162">
        <v>107</v>
      </c>
      <c r="I81" s="114">
        <f t="shared" si="24"/>
        <v>290.98</v>
      </c>
      <c r="J81" s="162">
        <v>140</v>
      </c>
      <c r="K81" s="114">
        <f t="shared" si="25"/>
        <v>436.84</v>
      </c>
      <c r="L81" s="115"/>
      <c r="M81" s="116"/>
      <c r="N81" s="108"/>
      <c r="O81" s="162">
        <v>190</v>
      </c>
      <c r="P81" s="114">
        <f t="shared" si="27"/>
        <v>677.16000000000008</v>
      </c>
      <c r="Q81" s="162">
        <v>232</v>
      </c>
      <c r="R81" s="114">
        <f t="shared" si="28"/>
        <v>888.42000000000007</v>
      </c>
      <c r="S81" s="162">
        <v>258</v>
      </c>
      <c r="T81" s="114">
        <f t="shared" si="29"/>
        <v>1019.2</v>
      </c>
      <c r="U81" s="162">
        <v>300</v>
      </c>
      <c r="V81" s="114">
        <f t="shared" si="30"/>
        <v>1230.46</v>
      </c>
      <c r="W81" s="162">
        <v>342</v>
      </c>
      <c r="X81" s="114">
        <f t="shared" si="31"/>
        <v>1441.7200000000003</v>
      </c>
    </row>
    <row r="82" spans="2:24">
      <c r="B82" s="108"/>
      <c r="C82" s="108"/>
      <c r="D82" s="162">
        <v>45</v>
      </c>
      <c r="E82" s="114">
        <f t="shared" si="32"/>
        <v>94.5</v>
      </c>
      <c r="F82" s="162">
        <v>80</v>
      </c>
      <c r="G82" s="114">
        <f t="shared" si="23"/>
        <v>187.75</v>
      </c>
      <c r="H82" s="162">
        <v>108</v>
      </c>
      <c r="I82" s="114">
        <f t="shared" si="24"/>
        <v>294.91999999999996</v>
      </c>
      <c r="J82" s="162">
        <v>141</v>
      </c>
      <c r="K82" s="114">
        <f t="shared" si="25"/>
        <v>441.44</v>
      </c>
      <c r="L82" s="115"/>
      <c r="M82" s="116"/>
      <c r="N82" s="108"/>
      <c r="O82" s="162">
        <v>191</v>
      </c>
      <c r="P82" s="114">
        <f t="shared" si="27"/>
        <v>682.19</v>
      </c>
      <c r="Q82" s="162">
        <v>217</v>
      </c>
      <c r="R82" s="114">
        <f t="shared" si="28"/>
        <v>812.97</v>
      </c>
      <c r="S82" s="162">
        <v>259</v>
      </c>
      <c r="T82" s="114">
        <f t="shared" si="29"/>
        <v>1024.23</v>
      </c>
      <c r="U82" s="162">
        <v>301</v>
      </c>
      <c r="V82" s="114">
        <f t="shared" si="30"/>
        <v>1235.4900000000002</v>
      </c>
      <c r="W82" s="162">
        <v>343</v>
      </c>
      <c r="X82" s="114">
        <f t="shared" si="31"/>
        <v>1446.75</v>
      </c>
    </row>
    <row r="83" spans="2:24">
      <c r="B83" s="108"/>
      <c r="C83" s="108"/>
      <c r="D83" s="162">
        <v>46</v>
      </c>
      <c r="E83" s="114">
        <f t="shared" si="32"/>
        <v>96.6</v>
      </c>
      <c r="F83" s="162">
        <v>81</v>
      </c>
      <c r="G83" s="114">
        <f t="shared" si="23"/>
        <v>190.64</v>
      </c>
      <c r="H83" s="162">
        <v>109</v>
      </c>
      <c r="I83" s="114">
        <f t="shared" si="24"/>
        <v>298.86</v>
      </c>
      <c r="J83" s="162">
        <v>142</v>
      </c>
      <c r="K83" s="114">
        <f t="shared" si="25"/>
        <v>446.03999999999996</v>
      </c>
      <c r="L83" s="115"/>
      <c r="M83" s="116"/>
      <c r="N83" s="108"/>
      <c r="O83" s="162">
        <v>192</v>
      </c>
      <c r="P83" s="114">
        <f t="shared" si="27"/>
        <v>687.22</v>
      </c>
      <c r="Q83" s="162">
        <v>218</v>
      </c>
      <c r="R83" s="114">
        <f t="shared" si="28"/>
        <v>818</v>
      </c>
      <c r="S83" s="162">
        <v>260</v>
      </c>
      <c r="T83" s="114">
        <f t="shared" si="29"/>
        <v>1029.2600000000002</v>
      </c>
      <c r="U83" s="162">
        <v>302</v>
      </c>
      <c r="V83" s="114">
        <f t="shared" si="30"/>
        <v>1240.52</v>
      </c>
      <c r="W83" s="162">
        <v>344</v>
      </c>
      <c r="X83" s="114">
        <f t="shared" si="31"/>
        <v>1451.7800000000002</v>
      </c>
    </row>
    <row r="84" spans="2:24">
      <c r="B84" s="108"/>
      <c r="C84" s="108"/>
      <c r="D84" s="162">
        <v>47</v>
      </c>
      <c r="E84" s="114">
        <f t="shared" si="32"/>
        <v>98.7</v>
      </c>
      <c r="F84" s="162">
        <v>82</v>
      </c>
      <c r="G84" s="114">
        <f t="shared" si="23"/>
        <v>193.53</v>
      </c>
      <c r="H84" s="162">
        <v>110</v>
      </c>
      <c r="I84" s="114">
        <f t="shared" si="24"/>
        <v>302.79999999999995</v>
      </c>
      <c r="J84" s="162">
        <v>143</v>
      </c>
      <c r="K84" s="114">
        <f t="shared" si="25"/>
        <v>450.64</v>
      </c>
      <c r="L84" s="115"/>
      <c r="M84" s="116"/>
      <c r="N84" s="108"/>
      <c r="O84" s="162">
        <v>193</v>
      </c>
      <c r="P84" s="114">
        <f t="shared" si="27"/>
        <v>692.25</v>
      </c>
      <c r="Q84" s="162">
        <v>219</v>
      </c>
      <c r="R84" s="114">
        <f t="shared" si="28"/>
        <v>823.03000000000009</v>
      </c>
      <c r="S84" s="162">
        <v>261</v>
      </c>
      <c r="T84" s="114">
        <f t="shared" si="29"/>
        <v>1034.29</v>
      </c>
      <c r="U84" s="162">
        <v>303</v>
      </c>
      <c r="V84" s="114">
        <f t="shared" si="30"/>
        <v>1245.5500000000002</v>
      </c>
      <c r="W84" s="162">
        <v>345</v>
      </c>
      <c r="X84" s="114">
        <f t="shared" si="31"/>
        <v>1456.81</v>
      </c>
    </row>
    <row r="85" spans="2:24" ht="16.5" thickBot="1">
      <c r="B85" s="108"/>
      <c r="C85" s="108"/>
      <c r="D85" s="162">
        <v>48</v>
      </c>
      <c r="E85" s="114">
        <f t="shared" si="32"/>
        <v>100.80000000000001</v>
      </c>
      <c r="F85" s="163">
        <v>83</v>
      </c>
      <c r="G85" s="118">
        <f t="shared" si="23"/>
        <v>196.42000000000002</v>
      </c>
      <c r="H85" s="162">
        <v>111</v>
      </c>
      <c r="I85" s="114">
        <f t="shared" si="24"/>
        <v>306.74</v>
      </c>
      <c r="J85" s="162">
        <v>144</v>
      </c>
      <c r="K85" s="114">
        <f t="shared" si="25"/>
        <v>455.24</v>
      </c>
      <c r="L85" s="115"/>
      <c r="M85" s="116"/>
      <c r="N85" s="108"/>
      <c r="O85" s="162">
        <v>194</v>
      </c>
      <c r="P85" s="114">
        <f t="shared" si="27"/>
        <v>697.28000000000009</v>
      </c>
      <c r="Q85" s="162">
        <v>220</v>
      </c>
      <c r="R85" s="114">
        <f t="shared" si="28"/>
        <v>828.06000000000006</v>
      </c>
      <c r="S85" s="162">
        <v>262</v>
      </c>
      <c r="T85" s="114">
        <f t="shared" si="29"/>
        <v>1039.3200000000002</v>
      </c>
      <c r="U85" s="162">
        <v>304</v>
      </c>
      <c r="V85" s="114">
        <f t="shared" si="30"/>
        <v>1250.58</v>
      </c>
      <c r="W85" s="162">
        <v>346</v>
      </c>
      <c r="X85" s="114">
        <f t="shared" si="31"/>
        <v>1461.8400000000001</v>
      </c>
    </row>
    <row r="86" spans="2:24">
      <c r="B86" s="108"/>
      <c r="C86" s="108"/>
      <c r="D86" s="162">
        <v>49</v>
      </c>
      <c r="E86" s="114">
        <f t="shared" si="32"/>
        <v>102.9</v>
      </c>
      <c r="F86" s="108"/>
      <c r="G86" s="108"/>
      <c r="H86" s="162">
        <v>112</v>
      </c>
      <c r="I86" s="114">
        <f t="shared" si="24"/>
        <v>310.68</v>
      </c>
      <c r="J86" s="162">
        <v>145</v>
      </c>
      <c r="K86" s="114">
        <f t="shared" si="25"/>
        <v>459.84</v>
      </c>
      <c r="L86" s="115"/>
      <c r="M86" s="116"/>
      <c r="N86" s="108"/>
      <c r="O86" s="162">
        <v>195</v>
      </c>
      <c r="P86" s="114">
        <f t="shared" si="27"/>
        <v>702.31000000000006</v>
      </c>
      <c r="Q86" s="162">
        <v>221</v>
      </c>
      <c r="R86" s="114">
        <f t="shared" si="28"/>
        <v>833.09000000000015</v>
      </c>
      <c r="S86" s="162">
        <v>263</v>
      </c>
      <c r="T86" s="114">
        <f t="shared" si="29"/>
        <v>1044.3500000000001</v>
      </c>
      <c r="U86" s="162">
        <v>305</v>
      </c>
      <c r="V86" s="114">
        <f t="shared" si="30"/>
        <v>1255.6100000000001</v>
      </c>
      <c r="W86" s="162">
        <v>347</v>
      </c>
      <c r="X86" s="114">
        <f t="shared" si="31"/>
        <v>1466.8700000000001</v>
      </c>
    </row>
    <row r="87" spans="2:24">
      <c r="B87" s="108"/>
      <c r="C87" s="108"/>
      <c r="D87" s="162">
        <v>50</v>
      </c>
      <c r="E87" s="114">
        <f t="shared" si="32"/>
        <v>105</v>
      </c>
      <c r="F87" s="108"/>
      <c r="G87" s="108"/>
      <c r="H87" s="162">
        <v>113</v>
      </c>
      <c r="I87" s="114">
        <f t="shared" si="24"/>
        <v>314.62</v>
      </c>
      <c r="J87" s="162">
        <v>146</v>
      </c>
      <c r="K87" s="114">
        <f t="shared" si="25"/>
        <v>464.44</v>
      </c>
      <c r="L87" s="115"/>
      <c r="M87" s="116"/>
      <c r="N87" s="108"/>
      <c r="O87" s="162">
        <v>196</v>
      </c>
      <c r="P87" s="114">
        <f t="shared" si="27"/>
        <v>707.34</v>
      </c>
      <c r="Q87" s="162">
        <v>222</v>
      </c>
      <c r="R87" s="114">
        <f t="shared" si="28"/>
        <v>838.12000000000012</v>
      </c>
      <c r="S87" s="162">
        <v>264</v>
      </c>
      <c r="T87" s="114">
        <f t="shared" si="29"/>
        <v>1049.3800000000001</v>
      </c>
      <c r="U87" s="162">
        <v>306</v>
      </c>
      <c r="V87" s="114">
        <f t="shared" si="30"/>
        <v>1260.6400000000001</v>
      </c>
      <c r="W87" s="162">
        <v>348</v>
      </c>
      <c r="X87" s="114">
        <f t="shared" si="31"/>
        <v>1471.9</v>
      </c>
    </row>
    <row r="88" spans="2:24">
      <c r="B88" s="108"/>
      <c r="C88" s="108"/>
      <c r="D88" s="162">
        <v>51</v>
      </c>
      <c r="E88" s="114">
        <f t="shared" si="32"/>
        <v>107.10000000000001</v>
      </c>
      <c r="F88" s="108"/>
      <c r="G88" s="108"/>
      <c r="H88" s="162">
        <v>114</v>
      </c>
      <c r="I88" s="114">
        <f t="shared" si="24"/>
        <v>318.56</v>
      </c>
      <c r="J88" s="162">
        <v>147</v>
      </c>
      <c r="K88" s="114">
        <f t="shared" si="25"/>
        <v>469.03999999999996</v>
      </c>
      <c r="L88" s="115"/>
      <c r="M88" s="116"/>
      <c r="N88" s="108"/>
      <c r="O88" s="162">
        <v>197</v>
      </c>
      <c r="P88" s="114">
        <f t="shared" si="27"/>
        <v>712.37000000000012</v>
      </c>
      <c r="Q88" s="162">
        <v>223</v>
      </c>
      <c r="R88" s="114">
        <f t="shared" si="28"/>
        <v>843.15000000000009</v>
      </c>
      <c r="S88" s="162">
        <v>265</v>
      </c>
      <c r="T88" s="114">
        <f t="shared" si="29"/>
        <v>1054.4100000000001</v>
      </c>
      <c r="U88" s="162">
        <v>307</v>
      </c>
      <c r="V88" s="114">
        <f t="shared" si="30"/>
        <v>1265.67</v>
      </c>
      <c r="W88" s="162">
        <v>349</v>
      </c>
      <c r="X88" s="114">
        <f t="shared" si="31"/>
        <v>1476.93</v>
      </c>
    </row>
    <row r="89" spans="2:24">
      <c r="B89" s="108"/>
      <c r="C89" s="108"/>
      <c r="D89" s="162">
        <v>52</v>
      </c>
      <c r="E89" s="114">
        <f t="shared" si="32"/>
        <v>109.2</v>
      </c>
      <c r="F89" s="108"/>
      <c r="G89" s="108"/>
      <c r="H89" s="162">
        <v>115</v>
      </c>
      <c r="I89" s="114">
        <f t="shared" si="24"/>
        <v>322.5</v>
      </c>
      <c r="J89" s="162">
        <v>148</v>
      </c>
      <c r="K89" s="114">
        <f t="shared" si="25"/>
        <v>473.64</v>
      </c>
      <c r="L89" s="115"/>
      <c r="M89" s="116"/>
      <c r="N89" s="108"/>
      <c r="O89" s="162">
        <v>198</v>
      </c>
      <c r="P89" s="114">
        <f t="shared" si="27"/>
        <v>717.40000000000009</v>
      </c>
      <c r="Q89" s="162">
        <v>224</v>
      </c>
      <c r="R89" s="114">
        <f t="shared" si="28"/>
        <v>848.18000000000006</v>
      </c>
      <c r="S89" s="162">
        <v>266</v>
      </c>
      <c r="T89" s="114">
        <f t="shared" si="29"/>
        <v>1059.44</v>
      </c>
      <c r="U89" s="162">
        <v>308</v>
      </c>
      <c r="V89" s="114">
        <f t="shared" si="30"/>
        <v>1270.7</v>
      </c>
      <c r="W89" s="162">
        <v>350</v>
      </c>
      <c r="X89" s="114">
        <f t="shared" si="31"/>
        <v>1481.96</v>
      </c>
    </row>
    <row r="90" spans="2:24" ht="16.5" thickBot="1">
      <c r="B90" s="108"/>
      <c r="C90" s="108"/>
      <c r="D90" s="162">
        <v>53</v>
      </c>
      <c r="E90" s="114">
        <f t="shared" si="32"/>
        <v>111.3</v>
      </c>
      <c r="F90" s="108"/>
      <c r="G90" s="108"/>
      <c r="H90" s="163">
        <v>116</v>
      </c>
      <c r="I90" s="118">
        <f t="shared" si="24"/>
        <v>326.44</v>
      </c>
      <c r="J90" s="162">
        <v>149</v>
      </c>
      <c r="K90" s="114">
        <f t="shared" si="25"/>
        <v>478.24</v>
      </c>
      <c r="L90" s="115"/>
      <c r="M90" s="116"/>
      <c r="N90" s="108"/>
      <c r="O90" s="162">
        <v>199</v>
      </c>
      <c r="P90" s="114">
        <f t="shared" si="27"/>
        <v>722.43000000000006</v>
      </c>
      <c r="Q90" s="162">
        <v>225</v>
      </c>
      <c r="R90" s="114">
        <f t="shared" si="28"/>
        <v>853.21</v>
      </c>
      <c r="S90" s="162">
        <v>267</v>
      </c>
      <c r="T90" s="114">
        <f t="shared" si="29"/>
        <v>1064.47</v>
      </c>
      <c r="U90" s="162">
        <v>309</v>
      </c>
      <c r="V90" s="114">
        <f t="shared" si="30"/>
        <v>1275.73</v>
      </c>
      <c r="W90" s="162">
        <v>351</v>
      </c>
      <c r="X90" s="114">
        <f t="shared" si="31"/>
        <v>1486.9900000000002</v>
      </c>
    </row>
    <row r="91" spans="2:24">
      <c r="B91" s="108"/>
      <c r="C91" s="108"/>
      <c r="D91" s="162">
        <v>54</v>
      </c>
      <c r="E91" s="114">
        <f t="shared" si="32"/>
        <v>113.4</v>
      </c>
      <c r="F91" s="108"/>
      <c r="G91" s="108"/>
      <c r="H91" s="108"/>
      <c r="I91" s="108"/>
      <c r="J91" s="162">
        <v>150</v>
      </c>
      <c r="K91" s="114">
        <f t="shared" si="25"/>
        <v>482.84</v>
      </c>
      <c r="L91" s="115"/>
      <c r="M91" s="116"/>
      <c r="N91" s="108"/>
      <c r="O91" s="162">
        <v>200</v>
      </c>
      <c r="P91" s="114">
        <f t="shared" si="27"/>
        <v>727.46</v>
      </c>
      <c r="Q91" s="162">
        <v>226</v>
      </c>
      <c r="R91" s="114">
        <f t="shared" si="28"/>
        <v>858.24</v>
      </c>
      <c r="S91" s="162">
        <v>268</v>
      </c>
      <c r="T91" s="114">
        <f t="shared" si="29"/>
        <v>1069.5</v>
      </c>
      <c r="U91" s="162">
        <v>310</v>
      </c>
      <c r="V91" s="114">
        <f t="shared" si="30"/>
        <v>1280.7600000000002</v>
      </c>
      <c r="W91" s="162">
        <v>352</v>
      </c>
      <c r="X91" s="114">
        <f t="shared" si="31"/>
        <v>1492.02</v>
      </c>
    </row>
    <row r="92" spans="2:24" ht="16.5" thickBot="1">
      <c r="B92" s="108"/>
      <c r="C92" s="108"/>
      <c r="D92" s="163">
        <v>55</v>
      </c>
      <c r="E92" s="118">
        <f t="shared" si="32"/>
        <v>115.5</v>
      </c>
      <c r="F92" s="108"/>
      <c r="G92" s="108"/>
      <c r="H92" s="108"/>
      <c r="I92" s="108"/>
      <c r="J92" s="162">
        <v>151</v>
      </c>
      <c r="K92" s="114">
        <f t="shared" si="25"/>
        <v>487.44</v>
      </c>
      <c r="L92" s="115"/>
      <c r="M92" s="116"/>
      <c r="N92" s="108"/>
      <c r="O92" s="162">
        <v>201</v>
      </c>
      <c r="P92" s="114">
        <f t="shared" si="27"/>
        <v>732.49</v>
      </c>
      <c r="Q92" s="162">
        <v>227</v>
      </c>
      <c r="R92" s="114">
        <f t="shared" si="28"/>
        <v>863.2700000000001</v>
      </c>
      <c r="S92" s="162">
        <v>269</v>
      </c>
      <c r="T92" s="114">
        <f t="shared" si="29"/>
        <v>1074.5300000000002</v>
      </c>
      <c r="U92" s="162">
        <v>311</v>
      </c>
      <c r="V92" s="114">
        <f t="shared" si="30"/>
        <v>1285.79</v>
      </c>
      <c r="W92" s="162">
        <v>353</v>
      </c>
      <c r="X92" s="114">
        <f t="shared" si="31"/>
        <v>1497.0500000000002</v>
      </c>
    </row>
    <row r="93" spans="2:24">
      <c r="B93" s="108"/>
      <c r="C93" s="108"/>
      <c r="D93" s="108"/>
      <c r="E93" s="108"/>
      <c r="F93" s="108"/>
      <c r="G93" s="108"/>
      <c r="H93" s="108"/>
      <c r="I93" s="108"/>
      <c r="J93" s="162">
        <v>152</v>
      </c>
      <c r="K93" s="114">
        <f t="shared" si="25"/>
        <v>492.03999999999996</v>
      </c>
      <c r="L93" s="115"/>
      <c r="M93" s="116"/>
      <c r="N93" s="108"/>
      <c r="O93" s="162">
        <v>202</v>
      </c>
      <c r="P93" s="114">
        <f t="shared" si="27"/>
        <v>737.5200000000001</v>
      </c>
      <c r="Q93" s="162">
        <v>228</v>
      </c>
      <c r="R93" s="114">
        <f t="shared" si="28"/>
        <v>868.30000000000007</v>
      </c>
      <c r="S93" s="162">
        <v>270</v>
      </c>
      <c r="T93" s="114">
        <f t="shared" si="29"/>
        <v>1079.56</v>
      </c>
      <c r="U93" s="162">
        <v>312</v>
      </c>
      <c r="V93" s="114">
        <f t="shared" si="30"/>
        <v>1290.8200000000002</v>
      </c>
      <c r="W93" s="162">
        <v>354</v>
      </c>
      <c r="X93" s="114">
        <f t="shared" si="31"/>
        <v>1502.0800000000002</v>
      </c>
    </row>
    <row r="94" spans="2:24">
      <c r="B94" s="108"/>
      <c r="C94" s="108"/>
      <c r="D94" s="108"/>
      <c r="E94" s="108"/>
      <c r="F94" s="108"/>
      <c r="G94" s="108"/>
      <c r="H94" s="108"/>
      <c r="I94" s="108"/>
      <c r="J94" s="162">
        <v>153</v>
      </c>
      <c r="K94" s="114">
        <f t="shared" si="25"/>
        <v>496.64</v>
      </c>
      <c r="L94" s="115"/>
      <c r="M94" s="116"/>
      <c r="N94" s="108"/>
      <c r="O94" s="162">
        <v>203</v>
      </c>
      <c r="P94" s="114">
        <f t="shared" si="27"/>
        <v>742.55000000000007</v>
      </c>
      <c r="Q94" s="162">
        <v>229</v>
      </c>
      <c r="R94" s="114">
        <f t="shared" si="28"/>
        <v>873.33000000000015</v>
      </c>
      <c r="S94" s="162">
        <v>271</v>
      </c>
      <c r="T94" s="114">
        <f t="shared" si="29"/>
        <v>1084.5900000000001</v>
      </c>
      <c r="U94" s="162">
        <v>313</v>
      </c>
      <c r="V94" s="114">
        <f t="shared" si="30"/>
        <v>1295.8500000000001</v>
      </c>
      <c r="W94" s="162">
        <v>355</v>
      </c>
      <c r="X94" s="114">
        <f t="shared" si="31"/>
        <v>1507.1100000000001</v>
      </c>
    </row>
    <row r="95" spans="2:24">
      <c r="B95" s="108"/>
      <c r="C95" s="108"/>
      <c r="D95" s="108"/>
      <c r="E95" s="108"/>
      <c r="F95" s="108"/>
      <c r="G95" s="108"/>
      <c r="H95" s="108"/>
      <c r="I95" s="108"/>
      <c r="J95" s="162">
        <v>154</v>
      </c>
      <c r="K95" s="114">
        <f t="shared" si="25"/>
        <v>501.24</v>
      </c>
      <c r="L95" s="115"/>
      <c r="M95" s="116"/>
      <c r="N95" s="108"/>
      <c r="O95" s="162">
        <v>204</v>
      </c>
      <c r="P95" s="114">
        <f t="shared" si="27"/>
        <v>747.58</v>
      </c>
      <c r="Q95" s="162">
        <v>230</v>
      </c>
      <c r="R95" s="114">
        <f t="shared" si="28"/>
        <v>878.36000000000013</v>
      </c>
      <c r="S95" s="162">
        <v>272</v>
      </c>
      <c r="T95" s="114">
        <f t="shared" si="29"/>
        <v>1089.6200000000001</v>
      </c>
      <c r="U95" s="162">
        <v>314</v>
      </c>
      <c r="V95" s="114">
        <f t="shared" si="30"/>
        <v>1300.8800000000001</v>
      </c>
      <c r="W95" s="162">
        <v>356</v>
      </c>
      <c r="X95" s="114">
        <f t="shared" si="31"/>
        <v>1512.14</v>
      </c>
    </row>
    <row r="96" spans="2:24">
      <c r="B96" s="108"/>
      <c r="C96" s="108"/>
      <c r="D96" s="108"/>
      <c r="E96" s="108"/>
      <c r="F96" s="108"/>
      <c r="G96" s="108"/>
      <c r="H96" s="108"/>
      <c r="I96" s="108"/>
      <c r="J96" s="162">
        <v>155</v>
      </c>
      <c r="K96" s="114">
        <f t="shared" si="25"/>
        <v>505.84</v>
      </c>
      <c r="L96" s="115"/>
      <c r="M96" s="116"/>
      <c r="N96" s="108"/>
      <c r="O96" s="162">
        <v>205</v>
      </c>
      <c r="P96" s="114">
        <f t="shared" si="27"/>
        <v>752.61000000000013</v>
      </c>
      <c r="Q96" s="162">
        <v>231</v>
      </c>
      <c r="R96" s="114">
        <f t="shared" si="28"/>
        <v>883.3900000000001</v>
      </c>
      <c r="S96" s="162">
        <v>273</v>
      </c>
      <c r="T96" s="114">
        <f t="shared" si="29"/>
        <v>1094.6500000000001</v>
      </c>
      <c r="U96" s="162">
        <v>315</v>
      </c>
      <c r="V96" s="114">
        <f t="shared" si="30"/>
        <v>1305.9100000000001</v>
      </c>
      <c r="W96" s="162">
        <v>357</v>
      </c>
      <c r="X96" s="114">
        <f t="shared" si="31"/>
        <v>1517.17</v>
      </c>
    </row>
    <row r="97" spans="2:24" ht="16.5" thickBot="1">
      <c r="B97" s="108"/>
      <c r="C97" s="108"/>
      <c r="D97" s="108"/>
      <c r="E97" s="108"/>
      <c r="F97" s="108"/>
      <c r="G97" s="108"/>
      <c r="H97" s="108"/>
      <c r="I97" s="108"/>
      <c r="J97" s="163">
        <v>156</v>
      </c>
      <c r="K97" s="118">
        <f t="shared" si="25"/>
        <v>510.44</v>
      </c>
      <c r="L97" s="117"/>
      <c r="M97" s="119"/>
      <c r="N97" s="108"/>
      <c r="O97" s="162">
        <v>206</v>
      </c>
      <c r="P97" s="114">
        <f t="shared" si="27"/>
        <v>757.6400000000001</v>
      </c>
      <c r="Q97" s="162">
        <v>232</v>
      </c>
      <c r="R97" s="114">
        <f t="shared" si="28"/>
        <v>888.42000000000007</v>
      </c>
      <c r="S97" s="162">
        <v>274</v>
      </c>
      <c r="T97" s="114">
        <f t="shared" si="29"/>
        <v>1099.68</v>
      </c>
      <c r="U97" s="162">
        <v>316</v>
      </c>
      <c r="V97" s="114">
        <f t="shared" si="30"/>
        <v>1310.94</v>
      </c>
      <c r="W97" s="162">
        <v>358</v>
      </c>
      <c r="X97" s="114">
        <f t="shared" si="31"/>
        <v>1522.2</v>
      </c>
    </row>
    <row r="98" spans="2:24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62">
        <v>207</v>
      </c>
      <c r="P98" s="114">
        <f t="shared" si="27"/>
        <v>762.67000000000007</v>
      </c>
      <c r="Q98" s="162">
        <v>233</v>
      </c>
      <c r="R98" s="114">
        <f t="shared" si="28"/>
        <v>893.45</v>
      </c>
      <c r="S98" s="162">
        <v>275</v>
      </c>
      <c r="T98" s="114">
        <f t="shared" si="29"/>
        <v>1104.71</v>
      </c>
      <c r="U98" s="162">
        <v>317</v>
      </c>
      <c r="V98" s="114">
        <f t="shared" si="30"/>
        <v>1315.9700000000003</v>
      </c>
      <c r="W98" s="162">
        <v>359</v>
      </c>
      <c r="X98" s="114">
        <f t="shared" si="31"/>
        <v>1527.23</v>
      </c>
    </row>
    <row r="99" spans="2:24" ht="16.5" thickBo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63">
        <v>208</v>
      </c>
      <c r="P99" s="118">
        <f t="shared" si="27"/>
        <v>767.7</v>
      </c>
      <c r="Q99" s="163">
        <v>234</v>
      </c>
      <c r="R99" s="118">
        <f t="shared" si="28"/>
        <v>898.48</v>
      </c>
      <c r="S99" s="163">
        <v>276</v>
      </c>
      <c r="T99" s="118">
        <f t="shared" si="29"/>
        <v>1109.7400000000002</v>
      </c>
      <c r="U99" s="163">
        <v>318</v>
      </c>
      <c r="V99" s="118">
        <f t="shared" si="30"/>
        <v>1321</v>
      </c>
      <c r="W99" s="163">
        <v>360</v>
      </c>
      <c r="X99" s="118">
        <f t="shared" si="31"/>
        <v>1532.2600000000002</v>
      </c>
    </row>
  </sheetData>
  <mergeCells count="18">
    <mergeCell ref="B52:I53"/>
    <mergeCell ref="L52:M53"/>
    <mergeCell ref="O52:S53"/>
    <mergeCell ref="W52:X53"/>
    <mergeCell ref="B54:M55"/>
    <mergeCell ref="O54:X55"/>
    <mergeCell ref="Z1:AG2"/>
    <mergeCell ref="AJ1:AK2"/>
    <mergeCell ref="AM1:AQ2"/>
    <mergeCell ref="AU1:AV2"/>
    <mergeCell ref="Z3:AK4"/>
    <mergeCell ref="AM3:AV4"/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topLeftCell="A14" workbookViewId="0">
      <selection activeCell="B1" sqref="B1:X48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77" t="s">
        <v>129</v>
      </c>
      <c r="C1" s="175"/>
      <c r="D1" s="175"/>
      <c r="E1" s="175"/>
      <c r="F1" s="175"/>
      <c r="G1" s="175"/>
      <c r="H1" s="175"/>
      <c r="I1" s="175"/>
      <c r="L1" s="175" t="s">
        <v>133</v>
      </c>
      <c r="M1" s="175"/>
      <c r="O1" s="174" t="s">
        <v>129</v>
      </c>
      <c r="P1" s="174"/>
      <c r="Q1" s="174"/>
      <c r="R1" s="174"/>
      <c r="S1" s="174"/>
      <c r="W1" s="175" t="s">
        <v>134</v>
      </c>
      <c r="X1" s="175"/>
    </row>
    <row r="2" spans="2:24">
      <c r="B2" s="175"/>
      <c r="C2" s="175"/>
      <c r="D2" s="175"/>
      <c r="E2" s="175"/>
      <c r="F2" s="175"/>
      <c r="G2" s="175"/>
      <c r="H2" s="175"/>
      <c r="I2" s="175"/>
      <c r="L2" s="175"/>
      <c r="M2" s="175"/>
      <c r="O2" s="174"/>
      <c r="P2" s="174"/>
      <c r="Q2" s="174"/>
      <c r="R2" s="174"/>
      <c r="S2" s="174"/>
      <c r="W2" s="175"/>
      <c r="X2" s="175"/>
    </row>
    <row r="3" spans="2:24" ht="15" customHeight="1">
      <c r="B3" s="174" t="s">
        <v>135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20"/>
      <c r="O3" s="174" t="s">
        <v>135</v>
      </c>
      <c r="P3" s="174"/>
      <c r="Q3" s="174"/>
      <c r="R3" s="174"/>
      <c r="S3" s="174"/>
      <c r="T3" s="174"/>
      <c r="U3" s="174"/>
      <c r="V3" s="174"/>
      <c r="W3" s="174"/>
      <c r="X3" s="174"/>
    </row>
    <row r="4" spans="2:24" ht="15" customHeight="1" thickBot="1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20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2021-12-28T08:18:30Z</dcterms:modified>
</cp:coreProperties>
</file>